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tabRatio="713" firstSheet="1" activeTab="4"/>
  </bookViews>
  <sheets>
    <sheet name="干线公路小修保养项目" sheetId="1" state="hidden" r:id="rId1"/>
    <sheet name="附件1-绩效评价体系" sheetId="2" r:id="rId2"/>
    <sheet name="附件2-目标完成情况对比表" sheetId="8" r:id="rId3"/>
    <sheet name="附件3-项目情况明细表" sheetId="7" r:id="rId4"/>
    <sheet name="Sheet2" sheetId="10" r:id="rId5"/>
    <sheet name="农村公路养护项目-绩效评价体系 (2)" sheetId="5" state="hidden" r:id="rId6"/>
    <sheet name="公路设施养护维护项目" sheetId="3" state="hidden" r:id="rId7"/>
    <sheet name="应急及安全保障项目" sheetId="4" state="hidden" r:id="rId8"/>
  </sheets>
  <definedNames>
    <definedName name="_xlnm.Print_Area" localSheetId="1">'附件1-绩效评价体系'!$A$1:$I$25</definedName>
    <definedName name="_xlnm.Print_Area" localSheetId="3">'附件3-项目情况明细表'!$A$1:$H$43</definedName>
    <definedName name="_xlnm.Print_Titles" localSheetId="1">'附件1-绩效评价体系'!$1:$3</definedName>
    <definedName name="_xlnm.Print_Titles" localSheetId="3">'附件3-项目情况明细表'!$1:$3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Windows 用户</author>
  </authors>
  <commentList>
    <comment ref="H3" authorId="0">
      <text>
        <r>
          <rPr>
            <b/>
            <sz val="9"/>
            <rFont val="宋体"/>
            <charset val="134"/>
          </rPr>
          <t>Windows 用户:</t>
        </r>
        <r>
          <rPr>
            <sz val="9"/>
            <rFont val="宋体"/>
            <charset val="134"/>
          </rPr>
          <t xml:space="preserve">
一级指标分值不变，二级和三级指标明细分值可根据需要调整</t>
        </r>
      </text>
    </comment>
  </commentList>
</comments>
</file>

<file path=xl/sharedStrings.xml><?xml version="1.0" encoding="utf-8"?>
<sst xmlns="http://schemas.openxmlformats.org/spreadsheetml/2006/main" count="674" uniqueCount="351">
  <si>
    <t>一级指标</t>
  </si>
  <si>
    <t>二级指标</t>
  </si>
  <si>
    <t>三级指标</t>
  </si>
  <si>
    <t>明细指标</t>
  </si>
  <si>
    <t>指标解释</t>
  </si>
  <si>
    <t>分值</t>
  </si>
  <si>
    <t>评价标准</t>
  </si>
  <si>
    <t>得分</t>
  </si>
  <si>
    <t>扣分</t>
  </si>
  <si>
    <t>得分及扣分依据</t>
  </si>
  <si>
    <t>备注</t>
  </si>
  <si>
    <t>决策</t>
  </si>
  <si>
    <t>项目立项　</t>
  </si>
  <si>
    <t>立项依据充分性</t>
  </si>
  <si>
    <t>立项充分性</t>
  </si>
  <si>
    <t>项目的实施过程是否符合国家相关法律法规和相关政策等，与部门职责是否密切相关</t>
  </si>
  <si>
    <t>项目立项具有充分性，符合国家相关法律法规和相关政策等，与部门职责密切相关，得2分；否则不得分。</t>
  </si>
  <si>
    <t>立项程序规范性</t>
  </si>
  <si>
    <t>项目申请、设立过程程序是否合规，是否履行了集体决策和审批</t>
  </si>
  <si>
    <t>项目申请、设立过程复核规定，履行了集体决策和审批程序，得2分；否则不得分。</t>
  </si>
  <si>
    <t>绩效目标　</t>
  </si>
  <si>
    <t>绩效目标合理性</t>
  </si>
  <si>
    <t>是否省、市、县三级均根据资金分配本级的绩效目标，绩效目标是否与实际工作内容相关联，预期产出效益和效果是否符合正常的业绩水平；与预算确定的项目投资额或资金量是否相匹配</t>
  </si>
  <si>
    <t>绩效指标明确性</t>
  </si>
  <si>
    <t>资金投入</t>
  </si>
  <si>
    <t>预算编制科学性</t>
  </si>
  <si>
    <t>资金分配合理性</t>
  </si>
  <si>
    <t>小计</t>
  </si>
  <si>
    <t>过程</t>
  </si>
  <si>
    <t>资金管理</t>
  </si>
  <si>
    <t>资金到位率</t>
  </si>
  <si>
    <t>预算执行率</t>
  </si>
  <si>
    <t>资金使用合规性</t>
  </si>
  <si>
    <t>组织实施</t>
  </si>
  <si>
    <t>管理制度健全性</t>
  </si>
  <si>
    <t>制度执行有效性</t>
  </si>
  <si>
    <t>产出</t>
  </si>
  <si>
    <t>产出数量</t>
  </si>
  <si>
    <t>实际完成率</t>
  </si>
  <si>
    <t>产出质量</t>
  </si>
  <si>
    <t>质量达标率</t>
  </si>
  <si>
    <t>产出时效</t>
  </si>
  <si>
    <t>完成及时性</t>
  </si>
  <si>
    <t>效益（30分）　</t>
  </si>
  <si>
    <t>项目效益　</t>
  </si>
  <si>
    <t>经济效益</t>
  </si>
  <si>
    <t>社会效益</t>
  </si>
  <si>
    <t>可持续影响</t>
  </si>
  <si>
    <t>满意度</t>
  </si>
  <si>
    <t>合计</t>
  </si>
  <si>
    <t>附件１：</t>
  </si>
  <si>
    <t>2022年西塞山区城乡建设局老旧小区改造项目指标体系评分表</t>
  </si>
  <si>
    <t>指标说明</t>
  </si>
  <si>
    <t>证据来源</t>
  </si>
  <si>
    <t>证据取得方式</t>
  </si>
  <si>
    <t>决策（20分）</t>
  </si>
  <si>
    <t>项目立项
（4分）　</t>
  </si>
  <si>
    <t>立项依据充分性
（2分）</t>
  </si>
  <si>
    <t>项目的实施过程是否符合国家相关法律法规、相关政策、发展规划以及部门职责，用以反映和考核项目立项依据情况。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</si>
  <si>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（上述每项0.4分，未满足1项扣0.4分，扣完为止）</t>
  </si>
  <si>
    <t>项目立项背景资料</t>
  </si>
  <si>
    <t>案卷研究</t>
  </si>
  <si>
    <t>立项程序规范性
（2分）</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</si>
  <si>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</si>
  <si>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
（上述每项0.7分，未满足1项扣0.7分，扣完为止）</t>
  </si>
  <si>
    <t>项目立项批准文件</t>
  </si>
  <si>
    <t>绩效目标
（8分）　</t>
  </si>
  <si>
    <t>绩效目标合理性
（4分）</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</si>
  <si>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</si>
  <si>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
④是否与预算确定的项目投资额或资金量相匹配。
（上述每项1分，未满足1项扣1分，扣完为止）</t>
  </si>
  <si>
    <t>项目工作实施方案、可行性研究报告、项目概算</t>
  </si>
  <si>
    <t>绩效指标明确性
（4分）</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</si>
  <si>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</si>
  <si>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
（上述每项2分，未满足1项扣2分，扣完为止）</t>
  </si>
  <si>
    <t>资金投入
（8分）</t>
  </si>
  <si>
    <t>预算编制科学性
（3分）</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</si>
  <si>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</si>
  <si>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
（上述每项1分，未满足1项扣1分，扣完为止）</t>
  </si>
  <si>
    <t>可行性研究报告、项目概算</t>
  </si>
  <si>
    <t>资金分配合理性
（5分）</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</si>
  <si>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</si>
  <si>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
（上述每项2.5分，未满足1项扣2.5分，扣完为止）</t>
  </si>
  <si>
    <t>过程（20分）</t>
  </si>
  <si>
    <t>资金管理
（12分）</t>
  </si>
  <si>
    <t>资金到位率
（4分）</t>
  </si>
  <si>
    <t>实际到位资金与计划或预算资金的比率，用以反映和考核资金落实情况对项目实施的总体保障程度。</t>
  </si>
  <si>
    <t>资金到位率=实际批复下达资金/计划或预算资金×100%
实际到位资金：2022年度内落实到该项目的资金；
预算资金：2022年度内预算安排到该项目的资金；
资金到位率=100%得满分，当资金到位率&lt;100%，得分=资金到位率/100%*满分</t>
  </si>
  <si>
    <t>项目概算、资金下达通知及分配表、资金报告审批表，国库集中支付凭证</t>
  </si>
  <si>
    <t>审阅财务资料</t>
  </si>
  <si>
    <t>到位资金3702万元，计划资金5572万元，到位率66.44%</t>
  </si>
  <si>
    <t>预算执行率
（4分）</t>
  </si>
  <si>
    <t>项目预算资金是否按照计划执行，用以反映或考核项目预算执行情况。</t>
  </si>
  <si>
    <t>预算执行率=（实际支出资金/实际到位资金）×100%。
实际支出资金：2022年度内项目实际使用的资金。
预算执行率=100%得满分，当预算执行率&lt;100%，得分=预算执行率/100%*满分。</t>
  </si>
  <si>
    <t>国库集中支付凭证</t>
  </si>
  <si>
    <t>到位资金3702万元，城建实际支出3702万元，预算执行率100%</t>
  </si>
  <si>
    <t>资金使用合规性
（4分）</t>
  </si>
  <si>
    <t>项目资金使用是否符合相关的财务管理制度规定，资金是否按照实际用途开支，是否将该项资金挪为他用，用以反映和考核项目资金的规范运行情况。</t>
  </si>
  <si>
    <t>评价要点：
①是否符合国家财经法规和财务管理制度以及有关专项资金管理办法的规定；
②资金的拨付是否有完整的审批程序和手续；
③是否符合项目预算批复的用途；
④是否存在截留、挤占、挪用、虚列支出等情况。
（上述每项1分，未满足1项扣1分，扣完为止）</t>
  </si>
  <si>
    <t>财务管理制度、长效管理办法，项目资金审批、支付相关资料</t>
  </si>
  <si>
    <t>组织实施
（8分）</t>
  </si>
  <si>
    <t>管理制度健全性
（4分）</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</si>
  <si>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</si>
  <si>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
（上述每项2分，未满足1项扣2分，扣完为止）</t>
  </si>
  <si>
    <t>财务管理制度、长效管理办法、工作考核办法</t>
  </si>
  <si>
    <t>审阅项目资料</t>
  </si>
  <si>
    <t>制度执行有效性
（4分）</t>
  </si>
  <si>
    <t>项目实施是否遵守相关法律法规和相关管理规定，市、县级项目申报、管理等资料是否齐全并及时归档，项目实施的人员条件、场地设备、信息支撑等是否落实到位。</t>
  </si>
  <si>
    <t>评价要点：
①是否遵守相关法律法规和相关管理规定；
②项目调整及支出调整手续是否完备；
③项目申报、管理等资料是否齐全并及时归档；
④项目实施的人员条件、场地设备、信息支撑等是否落实到位。
（上述每项1分，未满足1项扣1分，扣完为止）</t>
  </si>
  <si>
    <t>长效管理办法、项目档案</t>
  </si>
  <si>
    <t>产出（40分）</t>
  </si>
  <si>
    <t>数量指标
（20分）</t>
  </si>
  <si>
    <t>项目建设完成情况
（10分）</t>
  </si>
  <si>
    <t>项目建设形成的资产实际产出数与计划产出数的比率，用以反映和考核项目建设产出数量目标的实现程度。</t>
  </si>
  <si>
    <t>评价要求：
①实际完成工程进度覆盖率占计划的比率为100%得满分；
②未完成的按完成比例得分。</t>
  </si>
  <si>
    <t>项目竣工资料、现场实拍照片</t>
  </si>
  <si>
    <t>竣工交付使用项目占计划投资额的81.93%</t>
  </si>
  <si>
    <t>投资完成率
（10分）</t>
  </si>
  <si>
    <t>项目实际完成投资与对应批复概算本期计划的比率，用以反映实际完成投资与计划概算执行的吻合度。</t>
  </si>
  <si>
    <t>评价要点：
①实际完成投资占批复概算比率100%得满分；
②未完成的按完成比例得分。</t>
  </si>
  <si>
    <t>概算批复，项目实施方案及资金支出凭证</t>
  </si>
  <si>
    <t>实际支付资金3702万元，计划概算资金5572万元，完成率66.44%</t>
  </si>
  <si>
    <t>质量指标
（10分）</t>
  </si>
  <si>
    <t>质量控制
（5分）</t>
  </si>
  <si>
    <t>反映各单项工程建设项目是否符合设计及相关工程质量管理行业要求，各阶段工程验收是否符合工程建设程序规定。</t>
  </si>
  <si>
    <t>评价要求：
①符合要求及规定得满分；
②一项不符合扣1分，扣完为止。</t>
  </si>
  <si>
    <t>竣工验收证明</t>
  </si>
  <si>
    <t>竣工验收项目占计划投资额的53.37%</t>
  </si>
  <si>
    <t>构建长效管理机制
（5分）</t>
  </si>
  <si>
    <t>建立健全的长效管理方案</t>
  </si>
  <si>
    <t>评价要点：
①建立健全相关工作制度得满分；
②未建立不得分，建立不健全得50%权重分。</t>
  </si>
  <si>
    <t>长效管理办法</t>
  </si>
  <si>
    <t>时效指标
（5分）</t>
  </si>
  <si>
    <t>项目开工及时性
（2分）</t>
  </si>
  <si>
    <t>项目在计划时间内开始</t>
  </si>
  <si>
    <t>评价要点：
①项目在计划时间内开始的得满分；
②项目未按计划时间开始的，不得分。</t>
  </si>
  <si>
    <t>项目工作实施方案、项目开工令</t>
  </si>
  <si>
    <t>有开工资料项目投资额的100%</t>
  </si>
  <si>
    <t>项目实施进度符合性
（3分）</t>
  </si>
  <si>
    <t>项目是否按预定的工期实施，是否存在延误，用以反映和考核项目建设进度实施和控制情况。</t>
  </si>
  <si>
    <t>评价要点：
①项目按计划时间内完成进度的得满分；
②项目未全部完成计划进度的，按完成比例得分。</t>
  </si>
  <si>
    <t>项目工作实施方案、开工令、竣工验收证明、现场照片等</t>
  </si>
  <si>
    <t>有开工资料项目投资额3560万元，占开工进度100%，竣工验收项目占计划投资额的53.37%</t>
  </si>
  <si>
    <t>成本指标
（5分）</t>
  </si>
  <si>
    <t>项目成本节约率
（5分）</t>
  </si>
  <si>
    <t>完成项目计划工作目标的实际成本与计划成本的比率，用以反映和考核项目建设成本控制、节约情况。</t>
  </si>
  <si>
    <t>评价要点：
①项目资金未超预算的得满分；
②项目资金超预算的，每超过1个百分点扣1分，扣完为止。</t>
  </si>
  <si>
    <t>尚无竣工决算报告，不知最终结算金额，根据竣工验收报告金额，完成项目计划投资额2974万元，实际发生金额2975.92万元，超计划金额未达1%</t>
  </si>
  <si>
    <t>效益（20分）</t>
  </si>
  <si>
    <t>社会效益指标
（5分）</t>
  </si>
  <si>
    <t>安全文明施工
（5分）</t>
  </si>
  <si>
    <t>项目施工阶段均符合文明施工相关要求，未发生安全事故。</t>
  </si>
  <si>
    <t>评价要点：
①符合文明施工要求，未发生安全事故得满分；
②发生安全事故不得分。</t>
  </si>
  <si>
    <t>未发现有安全事故相关信息</t>
  </si>
  <si>
    <t>生态效益指标
（5分）</t>
  </si>
  <si>
    <t>改造后人居环境、社区容貌明显改善
（5分）</t>
  </si>
  <si>
    <t>受益居民对改造后人居环境、社区容貌等的满意度。</t>
  </si>
  <si>
    <t>通过社会调查，被调查群众的满意程度，得分=满意度比率*权重分。（根据调查问卷的汇总结果评分）</t>
  </si>
  <si>
    <t>调查问卷</t>
  </si>
  <si>
    <t>问卷调查</t>
  </si>
  <si>
    <t>群众满意度得分100%</t>
  </si>
  <si>
    <t>满意度指标
（10分）</t>
  </si>
  <si>
    <t>居民满意度
（10分）</t>
  </si>
  <si>
    <t>被改造小区居民对项目整体的满意度。</t>
  </si>
  <si>
    <r>
      <rPr>
        <sz val="11"/>
        <color rgb="FFFF0000"/>
        <rFont val="仿宋"/>
        <charset val="134"/>
      </rPr>
      <t>群众满意度得分</t>
    </r>
    <r>
      <rPr>
        <sz val="11"/>
        <color rgb="FFFF0000"/>
        <rFont val="宋体"/>
        <charset val="134"/>
      </rPr>
      <t>95.</t>
    </r>
    <r>
      <rPr>
        <sz val="11"/>
        <color rgb="FFFF0000"/>
        <rFont val="仿宋"/>
        <charset val="134"/>
      </rPr>
      <t>52</t>
    </r>
    <r>
      <rPr>
        <sz val="11"/>
        <color rgb="FFFF0000"/>
        <rFont val="宋体"/>
        <charset val="134"/>
      </rPr>
      <t>%</t>
    </r>
  </si>
  <si>
    <t>附件２：</t>
  </si>
  <si>
    <t>2022年西塞山区城乡建设局老旧小区改造项目绩效目标完成情况对比表</t>
  </si>
  <si>
    <t>目标值</t>
  </si>
  <si>
    <t>完成值</t>
  </si>
  <si>
    <t>完成情况</t>
  </si>
  <si>
    <t>数据来源</t>
  </si>
  <si>
    <t>数量指标</t>
  </si>
  <si>
    <t>项目建设完成情况</t>
  </si>
  <si>
    <t>未全部完成</t>
  </si>
  <si>
    <t>投资完成率</t>
  </si>
  <si>
    <t>质量指标</t>
  </si>
  <si>
    <t>质量控制</t>
  </si>
  <si>
    <t>构建长效管理机制</t>
  </si>
  <si>
    <t>已建立</t>
  </si>
  <si>
    <t>已完成</t>
  </si>
  <si>
    <t>时效指标</t>
  </si>
  <si>
    <t>项目开工及时性</t>
  </si>
  <si>
    <t>项目实施进度符合性</t>
  </si>
  <si>
    <t>开工完成率100%，竣工完成率53.37%</t>
  </si>
  <si>
    <t>成本指标</t>
  </si>
  <si>
    <t>项目成本节约率</t>
  </si>
  <si>
    <t>不超过预算</t>
  </si>
  <si>
    <t>未超预算</t>
  </si>
  <si>
    <t>效益</t>
  </si>
  <si>
    <t>社会效益指标</t>
  </si>
  <si>
    <t>安全文明施工</t>
  </si>
  <si>
    <t>符合文明施工相关要求，未发生安全事故</t>
  </si>
  <si>
    <t>符合要求，未发生安全事故</t>
  </si>
  <si>
    <t>生态效益指标</t>
  </si>
  <si>
    <t>改造后人居环境、社区容貌明显改善</t>
  </si>
  <si>
    <t>满意度100%</t>
  </si>
  <si>
    <t>满意度指标</t>
  </si>
  <si>
    <t>居民满意度</t>
  </si>
  <si>
    <t>未完成</t>
  </si>
  <si>
    <t>附件３</t>
  </si>
  <si>
    <t>2022年西塞山区城乡建设局老旧小区改造项目情况明细表</t>
  </si>
  <si>
    <t>人民币单位：万元</t>
  </si>
  <si>
    <t>叶家塘</t>
  </si>
  <si>
    <t>工程量</t>
  </si>
  <si>
    <t>文号及日期</t>
  </si>
  <si>
    <t>资金来源</t>
  </si>
  <si>
    <t>栋</t>
  </si>
  <si>
    <t>户数</t>
  </si>
  <si>
    <t>建筑面积</t>
  </si>
  <si>
    <t>初设批复</t>
  </si>
  <si>
    <t>可研批复</t>
  </si>
  <si>
    <t>立项批复</t>
  </si>
  <si>
    <t>西发改[2021]59号</t>
  </si>
  <si>
    <t>西发改[2021]56号</t>
  </si>
  <si>
    <t>西发改[2021]45号</t>
  </si>
  <si>
    <t>中央补贴资金、西塞山区政府配套资金</t>
  </si>
  <si>
    <t>项目实施期</t>
  </si>
  <si>
    <t>估算金额</t>
  </si>
  <si>
    <t>开始日期</t>
  </si>
  <si>
    <t>结束日期</t>
  </si>
  <si>
    <t>工程费</t>
  </si>
  <si>
    <t>其他建设费</t>
  </si>
  <si>
    <t>基本预备费</t>
  </si>
  <si>
    <t>计划书工作量</t>
  </si>
  <si>
    <t>计划完工日期</t>
  </si>
  <si>
    <t>计划投资额</t>
  </si>
  <si>
    <t>竣工投资额</t>
  </si>
  <si>
    <t>开工日期</t>
  </si>
  <si>
    <t>竣工日期</t>
  </si>
  <si>
    <t>叶家塘(叶家塘片)</t>
  </si>
  <si>
    <t>无</t>
  </si>
  <si>
    <t>叶家塘(桐厂片）</t>
  </si>
  <si>
    <t>马家嘴</t>
  </si>
  <si>
    <t>西发改[2021]61号</t>
  </si>
  <si>
    <t>西发改[2021]52号</t>
  </si>
  <si>
    <t>西发改[2021]47号</t>
  </si>
  <si>
    <t>马家嘴（桃园村片、工农村片）</t>
  </si>
  <si>
    <t>马家嘴（断头路（江汀路））</t>
  </si>
  <si>
    <t>马家嘴（断头路（胜利路））</t>
  </si>
  <si>
    <t>竣工验收证书未写日期</t>
  </si>
  <si>
    <t>王家湾</t>
  </si>
  <si>
    <t>西发改[2021]58号</t>
  </si>
  <si>
    <t>西发改[2021]55号</t>
  </si>
  <si>
    <t>西发改[2021]50号</t>
  </si>
  <si>
    <t>王家湾（一期）</t>
  </si>
  <si>
    <t>王家湾（二期）</t>
  </si>
  <si>
    <t>竣工自评报告说明主体结构完成时间2022年12月，无竣工验收报告</t>
  </si>
  <si>
    <t>排水管网及污水提质增效项目（联合村片）</t>
  </si>
  <si>
    <t>未竣工</t>
  </si>
  <si>
    <t>款项支付明细</t>
  </si>
  <si>
    <t>日期</t>
  </si>
  <si>
    <t>收款单位</t>
  </si>
  <si>
    <t>金额</t>
  </si>
  <si>
    <t>用途</t>
  </si>
  <si>
    <t>预算项目</t>
  </si>
  <si>
    <t>中城科泽工程设计有限责任公司武汉分院</t>
  </si>
  <si>
    <t>西塞山区叶家塘小区外断头路改造项目胜利村路设计费</t>
  </si>
  <si>
    <t>老旧小区改造</t>
  </si>
  <si>
    <t>东卉投资控股集团有限公司</t>
  </si>
  <si>
    <t>西塞山区长江沿岸综合整治老旧小区改造项目（三标段叶家塘）</t>
  </si>
  <si>
    <t>2022年第一批湖北省政府债券转换贷资金</t>
  </si>
  <si>
    <t>湖北东泰建设管理咨询有限公司黄石公司</t>
  </si>
  <si>
    <t>西塞山区叶家塘小区外断头路改造项目胜利村路监理费</t>
  </si>
  <si>
    <t>湖北御玺德工程咨询有限公司</t>
  </si>
  <si>
    <t>西塞山区城市更新项目可研费用</t>
  </si>
  <si>
    <t>污水处理提质增效项目奖补资金</t>
  </si>
  <si>
    <t>西塞山区老旧小区改造叶家塘小区改造项目实施方案费用</t>
  </si>
  <si>
    <t>西塞山区叶家塘小区断头路改造项目（胜利村路）监理费</t>
  </si>
  <si>
    <t>湖北佳境建筑设计有限公司</t>
  </si>
  <si>
    <t>黄石市西塞山区老旧小区改造叶家塘小区改造项目初步设计费</t>
  </si>
  <si>
    <t>2021年城镇老旧小区改造财政奖补资</t>
  </si>
  <si>
    <t>安微伟森咨询有限责任公司武汉分公司</t>
  </si>
  <si>
    <t>黄石市西塞山区叶家塘小区老旧小区改造项目可研报告</t>
  </si>
  <si>
    <t>黄石市西塞山区叶家塘小区老旧小区改造项目(叶家塘片)方案设计</t>
  </si>
  <si>
    <t>老旧小区改造补助资金</t>
  </si>
  <si>
    <t>西塞山区叶家塘小区断头路改造项目（胜利村路）</t>
  </si>
  <si>
    <t>老旧小区改造工作奖补资金</t>
  </si>
  <si>
    <t>黄石市市政园林设计研究院</t>
  </si>
  <si>
    <t>西塞山区老旧小区改造冶钢小区外沿山排水管网及污水提质增效项目（叶家塘片）</t>
  </si>
  <si>
    <t>亚衡（湖北）工程项目管理有限公司</t>
  </si>
  <si>
    <t>西塞山区马家嘴小区断头路改造项目（胜利路）跟踪审计费</t>
  </si>
  <si>
    <t>西塞山区城市更新项目实施方案费用</t>
  </si>
  <si>
    <t>湖北西城建筑工程有限公司</t>
  </si>
  <si>
    <t>西塞山区沿山私房污水管网建设项目马家嘴片田园片工程款</t>
  </si>
  <si>
    <t>污水管网奖补资金</t>
  </si>
  <si>
    <t>福建安华发展有限公司黄石分公司</t>
  </si>
  <si>
    <t>西塞山区马家嘴小区断头路改造项目江汀路跟审费</t>
  </si>
  <si>
    <t>老旧小区奖补资金</t>
  </si>
  <si>
    <t>河南正兴工程管理有限公司黄石分公司</t>
  </si>
  <si>
    <t>西塞山区马家嘴小区断头路改造项目胜利路监理费</t>
  </si>
  <si>
    <t>立信中德勤（北京）工程监理有限公司</t>
  </si>
  <si>
    <t>西塞山区马家嘴小区断头路改造项目江汀路监理费</t>
  </si>
  <si>
    <t>华正大地项目管理有限公司黄石分公司</t>
  </si>
  <si>
    <t>西塞山区沿山私房污水管网建设项目（马家嘴片、田园片）跟踪审计费</t>
  </si>
  <si>
    <t>西塞山区老旧小区改造马家嘴小区改造项目可研报告费用</t>
  </si>
  <si>
    <t>中基工程技术有限公司黄石分公司</t>
  </si>
  <si>
    <t>黄石市西塞山区污水提质增资项目（新建片区、马家嘴片、工人村片）施工图设计费</t>
  </si>
  <si>
    <t>西塞山区马家嘴小区断头路改造项目（江汀路）设计费</t>
  </si>
  <si>
    <t>西塞山区马家嘴小区断头路改造项目（胜利路）设计费</t>
  </si>
  <si>
    <t>黄石市西塞山区老旧小区改造马家嘴小区改造项目初步设计费</t>
  </si>
  <si>
    <t>西塞山区马家嘴小区断头路改造项目（江汀路）监理费</t>
  </si>
  <si>
    <t>黄石汇达资产经营有限公司</t>
  </si>
  <si>
    <t>黄石市西塞山区马家嘴老旧小区改造项目</t>
  </si>
  <si>
    <t>基建支出</t>
  </si>
  <si>
    <t>黄石市西塞山区马家嘴老旧小区改造项目可研报告</t>
  </si>
  <si>
    <t>黄石市西塞山区马家嘴老旧小区改造项目费用</t>
  </si>
  <si>
    <t>西塞山区马家嘴小区断头路改造项目（江汀路）费用</t>
  </si>
  <si>
    <t>湖北九州建设项目咨询管理有限责任公司鄂州分公司</t>
  </si>
  <si>
    <t>黄石西塞山区沿山私房污水管网建设项目（马家嘴片、田园片）</t>
  </si>
  <si>
    <t>黄石市西塞山区老旧小区改造马家嘴小区改造项目（桃园村片，工农村片）方案设计</t>
  </si>
  <si>
    <t>西塞山区马家嘴小区断头路改造项目（胜利路）</t>
  </si>
  <si>
    <t>中南建筑设计院股份有限公司北京分公司</t>
  </si>
  <si>
    <t>黄石市西塞山区王家湾老旧小区改造项目（二期）方案设计费</t>
  </si>
  <si>
    <t>2021年城镇老旧小区改造财政奖补资金</t>
  </si>
  <si>
    <t>黄石市西塞山区王家湾老旧小区改造项目初步设计</t>
  </si>
  <si>
    <t>王家湾老旧小区改造项目二期施工图设计费</t>
  </si>
  <si>
    <t>华设设计集团股份有限公司</t>
  </si>
  <si>
    <t>黄石市西塞山区王家湾老旧小区改造项目（沿湖路王家湾片）建筑修缮设计费</t>
  </si>
  <si>
    <t>黄石市西塞山区王家湾老旧小区改造项目（一期）方案设计</t>
  </si>
  <si>
    <t>湖北一禾建设工程有限公司</t>
  </si>
  <si>
    <t>西塞山区王家湾老旧小区改造项目（文化创意提升）</t>
  </si>
  <si>
    <t>黄石市西塞山区王家湾老旧小区改造项目可研报告</t>
  </si>
  <si>
    <t>江西安厦工程监理造价咨询有限公司黄石分公司</t>
  </si>
  <si>
    <t>西塞山区王家湾老旧小区改造项目（变压器迁移工程）</t>
  </si>
  <si>
    <t>老旧小区改造项目资金</t>
  </si>
  <si>
    <t>2022年部分中央财政城镇保障性安居工程</t>
  </si>
  <si>
    <t>退老旧小区改造项目资金</t>
  </si>
  <si>
    <t>绩效目标是否细化分解为具体的绩效指标，绩效指标是否可评价可衡量，是否与目标责任状、项目任务书相匹配</t>
  </si>
  <si>
    <t>分配是否有明确标准和方案，资金额度与年度目标是否相适应</t>
  </si>
  <si>
    <t>资金分配的方式是否合理，因素法分配的资金是否与因素测算相匹配，竞争性分配法分配的资金是否与项目评审相关联</t>
  </si>
  <si>
    <t>项目资金足额下达情况，到位率=实际批复下达数/预算数×100%</t>
  </si>
  <si>
    <t>到位率100%得2分。</t>
  </si>
  <si>
    <t>资金到位的情况，以转移支付资金到达实施单位的金额与时间来评价资金到位是否及时</t>
  </si>
  <si>
    <t>到位及时性</t>
  </si>
  <si>
    <t>市、区县是否在接到省级提前下达项目资金的30日内及时下达项目资金。</t>
  </si>
  <si>
    <t>项目资金30日内下达得2分.</t>
  </si>
  <si>
    <t>转移支付资金使用的情况，按照资金使用额度与分配资金额度的比例来计算，项目是否及时使用资金</t>
  </si>
  <si>
    <t>资金是否按照管理办法和实际用途开支，审批手续是否合规，经费类项目尤其关注不得用于发工资、福利支出等原本地方预算应保障的项目</t>
  </si>
  <si>
    <t>是否已制定或具有相应的财务和业务管理制度，财务和业务管理制度是否合法、合规、完整</t>
  </si>
  <si>
    <t>项目实施是否遵守相关法律法规和相关管理规定，市、县级项目申报、管理等资料是否齐全并及时归档，项目实施的人员条件、场地设备、信息支撑等是否落实到位</t>
  </si>
  <si>
    <t>日常养护里程</t>
  </si>
  <si>
    <t>路面性能指数PQI、道路设施的养护合格率</t>
  </si>
  <si>
    <t>针对工作计划的完成时效</t>
  </si>
  <si>
    <t>效益　</t>
  </si>
  <si>
    <t>交通项目实施后对沿线经济的影响，通过计算建设项目社会资本投入乘数来衡量经济的拉动能力</t>
  </si>
  <si>
    <t>项目实施的意义，通过计算农村公路路面性能保持率</t>
  </si>
  <si>
    <t>项目实施后预期可持续的年限、是否具有长期维护的规划</t>
  </si>
  <si>
    <t>通过实地考察、社会问卷主要评价项目实施对象的满意程度</t>
  </si>
  <si>
    <t>项目的实施过程是否符合国家相关法律法规和相关政策等，项目的前期可行性研究、前期决策等是否充分。</t>
  </si>
  <si>
    <t>项目立项具有充分性，符合国家相关法律法规和相关政策等，且前期决策充分或可行性研究充分得2分；否则不得分。</t>
  </si>
  <si>
    <t>项目的实施过程是否符合国家相关法律法规和相关政策等，与十四五发展规划以及部门职责是否密切相关</t>
  </si>
  <si>
    <t>项目立项具有充分性，符合国家相关法律法规和相关政策等，与十四五发展规划以及部门职责密切相关，得2分；否则不得分。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</si>
</sst>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theme="1"/>
      <name val="宋体"/>
      <charset val="134"/>
      <scheme val="minor"/>
    </font>
    <font>
      <b/>
      <sz val="11"/>
      <color theme="1"/>
      <name val="宋体"/>
      <charset val="134"/>
      <scheme val="minor"/>
    </font>
    <font>
      <sz val="9"/>
      <color theme="1"/>
      <name val="宋体"/>
      <charset val="134"/>
      <scheme val="minor"/>
    </font>
    <font>
      <b/>
      <sz val="10.5"/>
      <color rgb="FF000000"/>
      <name val="仿宋"/>
      <charset val="134"/>
    </font>
    <font>
      <sz val="10.5"/>
      <color rgb="FF000000"/>
      <name val="仿宋"/>
      <charset val="134"/>
    </font>
    <font>
      <sz val="9"/>
      <color rgb="FF000000"/>
      <name val="仿宋"/>
      <charset val="134"/>
    </font>
    <font>
      <b/>
      <sz val="9"/>
      <color rgb="FF000000"/>
      <name val="仿宋"/>
      <charset val="134"/>
    </font>
    <font>
      <b/>
      <sz val="9"/>
      <color theme="1"/>
      <name val="宋体"/>
      <charset val="134"/>
      <scheme val="minor"/>
    </font>
    <font>
      <sz val="11"/>
      <color theme="1"/>
      <name val="仿宋"/>
      <charset val="134"/>
    </font>
    <font>
      <b/>
      <sz val="14"/>
      <name val="FangSong"/>
      <charset val="134"/>
    </font>
    <font>
      <b/>
      <sz val="16"/>
      <color theme="1"/>
      <name val="仿宋"/>
      <charset val="134"/>
    </font>
    <font>
      <sz val="16"/>
      <color theme="1"/>
      <name val="仿宋"/>
      <charset val="134"/>
    </font>
    <font>
      <sz val="12"/>
      <color theme="1"/>
      <name val="仿宋"/>
      <charset val="134"/>
    </font>
    <font>
      <sz val="11"/>
      <name val="FangSong"/>
      <charset val="134"/>
    </font>
    <font>
      <sz val="12"/>
      <name val="FangSong"/>
      <charset val="134"/>
    </font>
    <font>
      <b/>
      <sz val="16"/>
      <name val="FangSong"/>
      <charset val="134"/>
    </font>
    <font>
      <b/>
      <sz val="11"/>
      <color rgb="FF000000"/>
      <name val="仿宋"/>
      <charset val="134"/>
    </font>
    <font>
      <sz val="11"/>
      <color theme="1"/>
      <name val="FangSong"/>
      <charset val="134"/>
    </font>
    <font>
      <sz val="11"/>
      <color rgb="FF000000"/>
      <name val="仿宋"/>
      <charset val="134"/>
    </font>
    <font>
      <sz val="11"/>
      <name val="仿宋"/>
      <charset val="134"/>
    </font>
    <font>
      <sz val="11"/>
      <color indexed="8"/>
      <name val="仿宋"/>
      <charset val="134"/>
    </font>
    <font>
      <b/>
      <sz val="11"/>
      <color theme="1"/>
      <name val="仿宋"/>
      <charset val="134"/>
    </font>
    <font>
      <b/>
      <sz val="11"/>
      <color theme="1"/>
      <name val="FangSong"/>
      <charset val="134"/>
    </font>
    <font>
      <sz val="11"/>
      <color rgb="FFFF0000"/>
      <name val="FangSong"/>
      <charset val="134"/>
    </font>
    <font>
      <b/>
      <sz val="14"/>
      <color theme="1"/>
      <name val="FangSong"/>
      <charset val="134"/>
    </font>
    <font>
      <b/>
      <sz val="16"/>
      <color theme="1"/>
      <name val="FangSong"/>
      <charset val="134"/>
    </font>
    <font>
      <sz val="12"/>
      <color indexed="8"/>
      <name val="仿宋"/>
      <charset val="134"/>
    </font>
    <font>
      <sz val="11"/>
      <color rgb="FFFF000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FF0000"/>
      <name val="宋体"/>
      <charset val="134"/>
    </font>
    <font>
      <b/>
      <sz val="9"/>
      <name val="宋体"/>
      <charset val="134"/>
    </font>
    <font>
      <sz val="9"/>
      <name val="宋体"/>
      <charset val="134"/>
    </font>
  </fonts>
  <fills count="37">
    <fill>
      <patternFill patternType="none"/>
    </fill>
    <fill>
      <patternFill patternType="gray125"/>
    </fill>
    <fill>
      <patternFill patternType="solid">
        <fgColor rgb="FFFFFFFF"/>
        <bgColor indexed="64"/>
      </patternFill>
    </fill>
    <fill>
      <patternFill patternType="solid">
        <fgColor theme="6" tint="0.599993896298105"/>
        <bgColor indexed="64"/>
      </patternFill>
    </fill>
    <fill>
      <patternFill patternType="solid">
        <fgColor theme="6" tint="0.399822992645039"/>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28" fillId="0" borderId="0" applyFont="0" applyFill="0" applyBorder="0" applyAlignment="0" applyProtection="0">
      <alignment vertical="center"/>
    </xf>
    <xf numFmtId="44" fontId="28"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6" borderId="12"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0" borderId="13" applyNumberFormat="0" applyFill="0" applyAlignment="0" applyProtection="0">
      <alignment vertical="center"/>
    </xf>
    <xf numFmtId="0" fontId="36" fillId="0" borderId="14" applyNumberFormat="0" applyFill="0" applyAlignment="0" applyProtection="0">
      <alignment vertical="center"/>
    </xf>
    <xf numFmtId="0" fontId="36" fillId="0" borderId="0" applyNumberFormat="0" applyFill="0" applyBorder="0" applyAlignment="0" applyProtection="0">
      <alignment vertical="center"/>
    </xf>
    <xf numFmtId="0" fontId="37" fillId="7" borderId="15" applyNumberFormat="0" applyAlignment="0" applyProtection="0">
      <alignment vertical="center"/>
    </xf>
    <xf numFmtId="0" fontId="38" fillId="8" borderId="16" applyNumberFormat="0" applyAlignment="0" applyProtection="0">
      <alignment vertical="center"/>
    </xf>
    <xf numFmtId="0" fontId="39" fillId="8" borderId="15" applyNumberFormat="0" applyAlignment="0" applyProtection="0">
      <alignment vertical="center"/>
    </xf>
    <xf numFmtId="0" fontId="40" fillId="9" borderId="17" applyNumberFormat="0" applyAlignment="0" applyProtection="0">
      <alignment vertical="center"/>
    </xf>
    <xf numFmtId="0" fontId="41" fillId="0" borderId="18" applyNumberFormat="0" applyFill="0" applyAlignment="0" applyProtection="0">
      <alignment vertical="center"/>
    </xf>
    <xf numFmtId="0" fontId="42" fillId="0" borderId="19" applyNumberFormat="0" applyFill="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6" fillId="13" borderId="0" applyNumberFormat="0" applyBorder="0" applyAlignment="0" applyProtection="0">
      <alignment vertical="center"/>
    </xf>
    <xf numFmtId="0" fontId="47" fillId="14" borderId="0" applyNumberFormat="0" applyBorder="0" applyAlignment="0" applyProtection="0">
      <alignment vertical="center"/>
    </xf>
    <xf numFmtId="0" fontId="47" fillId="15"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7" fillId="18" borderId="0" applyNumberFormat="0" applyBorder="0" applyAlignment="0" applyProtection="0">
      <alignment vertical="center"/>
    </xf>
    <xf numFmtId="0" fontId="47"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7" fillId="26" borderId="0" applyNumberFormat="0" applyBorder="0" applyAlignment="0" applyProtection="0">
      <alignment vertical="center"/>
    </xf>
    <xf numFmtId="0" fontId="47"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7" fillId="30" borderId="0" applyNumberFormat="0" applyBorder="0" applyAlignment="0" applyProtection="0">
      <alignment vertical="center"/>
    </xf>
    <xf numFmtId="0" fontId="47"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7" fillId="34" borderId="0" applyNumberFormat="0" applyBorder="0" applyAlignment="0" applyProtection="0">
      <alignment vertical="center"/>
    </xf>
    <xf numFmtId="0" fontId="47" fillId="35" borderId="0" applyNumberFormat="0" applyBorder="0" applyAlignment="0" applyProtection="0">
      <alignment vertical="center"/>
    </xf>
    <xf numFmtId="0" fontId="46" fillId="36" borderId="0" applyNumberFormat="0" applyBorder="0" applyAlignment="0" applyProtection="0">
      <alignment vertical="center"/>
    </xf>
    <xf numFmtId="0" fontId="48" fillId="0" borderId="0"/>
    <xf numFmtId="0" fontId="48" fillId="0" borderId="0">
      <alignment vertical="center"/>
    </xf>
  </cellStyleXfs>
  <cellXfs count="100">
    <xf numFmtId="0" fontId="0" fillId="0" borderId="0" xfId="0">
      <alignment vertical="center"/>
    </xf>
    <xf numFmtId="0" fontId="1" fillId="0" borderId="0" xfId="0" applyFont="1">
      <alignment vertical="center"/>
    </xf>
    <xf numFmtId="0" fontId="2" fillId="0" borderId="0" xfId="0" applyFont="1" applyAlignment="1">
      <alignment horizontal="left" vertical="center"/>
    </xf>
    <xf numFmtId="0" fontId="2" fillId="0" borderId="0" xfId="0" applyFont="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lignment vertical="center" wrapText="1"/>
    </xf>
    <xf numFmtId="0" fontId="0" fillId="0" borderId="1" xfId="0" applyBorder="1" applyAlignment="1">
      <alignment horizontal="center" vertical="center"/>
    </xf>
    <xf numFmtId="0" fontId="5" fillId="2"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7" fillId="0" borderId="1" xfId="0" applyFont="1" applyBorder="1" applyAlignment="1">
      <alignment vertical="center" wrapText="1"/>
    </xf>
    <xf numFmtId="0" fontId="1" fillId="0" borderId="1" xfId="0" applyFont="1" applyBorder="1" applyAlignment="1">
      <alignment horizontal="center" vertic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0" fillId="0" borderId="1" xfId="0" applyBorder="1" applyAlignment="1">
      <alignment horizontal="left" vertical="center"/>
    </xf>
    <xf numFmtId="0" fontId="1" fillId="0" borderId="1" xfId="0" applyFont="1" applyBorder="1" applyAlignment="1">
      <alignment horizontal="left" vertical="center"/>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2" fillId="3" borderId="1" xfId="0" applyFont="1" applyFill="1" applyBorder="1" applyAlignment="1">
      <alignment vertical="center" wrapText="1"/>
    </xf>
    <xf numFmtId="0" fontId="4" fillId="4" borderId="1" xfId="0" applyFont="1" applyFill="1" applyBorder="1" applyAlignment="1">
      <alignment horizontal="center" vertical="center" wrapText="1"/>
    </xf>
    <xf numFmtId="0" fontId="2" fillId="4" borderId="1" xfId="0" applyFont="1" applyFill="1" applyBorder="1" applyAlignment="1">
      <alignment vertical="center" wrapText="1"/>
    </xf>
    <xf numFmtId="0" fontId="0" fillId="5" borderId="0" xfId="0" applyFill="1">
      <alignment vertical="center"/>
    </xf>
    <xf numFmtId="43" fontId="0" fillId="0" borderId="0" xfId="1" applyFont="1">
      <alignment vertical="center"/>
    </xf>
    <xf numFmtId="0" fontId="0" fillId="0" borderId="0" xfId="0" applyAlignment="1">
      <alignment vertical="center" wrapText="1"/>
    </xf>
    <xf numFmtId="43" fontId="0" fillId="0" borderId="0" xfId="1" applyFont="1" applyAlignment="1">
      <alignment horizontal="center" vertical="center"/>
    </xf>
    <xf numFmtId="0" fontId="0" fillId="0" borderId="0" xfId="0" applyAlignment="1">
      <alignment horizontal="center" vertical="center" wrapText="1"/>
    </xf>
    <xf numFmtId="14" fontId="0" fillId="0" borderId="0" xfId="0" applyNumberFormat="1">
      <alignment vertical="center"/>
    </xf>
    <xf numFmtId="14" fontId="0" fillId="5" borderId="0" xfId="0" applyNumberFormat="1" applyFill="1">
      <alignment vertical="center"/>
    </xf>
    <xf numFmtId="43" fontId="0" fillId="5" borderId="0" xfId="1" applyFont="1" applyFill="1">
      <alignment vertical="center"/>
    </xf>
    <xf numFmtId="0" fontId="0" fillId="5" borderId="0" xfId="0" applyFill="1" applyAlignment="1">
      <alignment vertical="center" wrapText="1"/>
    </xf>
    <xf numFmtId="0" fontId="8" fillId="0" borderId="0" xfId="0" applyFont="1" applyAlignment="1">
      <alignment horizontal="center" vertical="center"/>
    </xf>
    <xf numFmtId="0" fontId="9" fillId="0" borderId="0" xfId="0" applyFont="1">
      <alignment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righ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31" fontId="8" fillId="0" borderId="1" xfId="0" applyNumberFormat="1" applyFont="1" applyBorder="1" applyAlignment="1">
      <alignment horizontal="center" vertical="center"/>
    </xf>
    <xf numFmtId="14" fontId="8" fillId="0" borderId="1" xfId="0" applyNumberFormat="1" applyFont="1" applyBorder="1" applyAlignment="1">
      <alignment horizontal="center" vertical="center"/>
    </xf>
    <xf numFmtId="0" fontId="13" fillId="0" borderId="0" xfId="0" applyFont="1">
      <alignment vertical="center"/>
    </xf>
    <xf numFmtId="0" fontId="14" fillId="0" borderId="0" xfId="0" applyFont="1">
      <alignment vertical="center"/>
    </xf>
    <xf numFmtId="0" fontId="14" fillId="0" borderId="0" xfId="0" applyFont="1" applyAlignment="1">
      <alignment horizontal="center" vertical="center"/>
    </xf>
    <xf numFmtId="10" fontId="14" fillId="0" borderId="0" xfId="0" applyNumberFormat="1" applyFont="1">
      <alignment vertical="center"/>
    </xf>
    <xf numFmtId="44" fontId="14" fillId="0" borderId="0" xfId="2" applyFont="1" applyFill="1">
      <alignment vertical="center"/>
    </xf>
    <xf numFmtId="0" fontId="15" fillId="0" borderId="5" xfId="0" applyFont="1" applyBorder="1"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xf>
    <xf numFmtId="44" fontId="13" fillId="0" borderId="1" xfId="2" applyFont="1" applyFill="1" applyBorder="1" applyAlignment="1">
      <alignment horizontal="center" vertical="center"/>
    </xf>
    <xf numFmtId="0" fontId="18" fillId="0" borderId="1" xfId="0" applyFont="1" applyBorder="1" applyAlignment="1">
      <alignment horizontal="center" vertical="center" wrapText="1"/>
    </xf>
    <xf numFmtId="9" fontId="17" fillId="0" borderId="1" xfId="0" applyNumberFormat="1" applyFont="1" applyBorder="1" applyAlignment="1">
      <alignment horizontal="center" vertical="center"/>
    </xf>
    <xf numFmtId="10" fontId="13" fillId="0" borderId="1" xfId="0" applyNumberFormat="1" applyFont="1" applyBorder="1" applyAlignment="1">
      <alignment horizontal="center" vertical="center"/>
    </xf>
    <xf numFmtId="10" fontId="17" fillId="0" borderId="1" xfId="0" applyNumberFormat="1" applyFont="1" applyBorder="1" applyAlignment="1">
      <alignment horizontal="center" vertical="center"/>
    </xf>
    <xf numFmtId="0" fontId="19" fillId="0" borderId="1" xfId="0" applyFont="1" applyBorder="1" applyAlignment="1">
      <alignment vertical="center" wrapText="1"/>
    </xf>
    <xf numFmtId="9" fontId="17" fillId="0" borderId="1" xfId="0" applyNumberFormat="1" applyFont="1" applyBorder="1" applyAlignment="1">
      <alignment horizontal="center" vertical="center" wrapText="1"/>
    </xf>
    <xf numFmtId="0" fontId="8" fillId="0" borderId="1" xfId="0" applyFont="1" applyBorder="1">
      <alignment vertical="center"/>
    </xf>
    <xf numFmtId="49" fontId="8"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49"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vertical="center" wrapText="1"/>
    </xf>
    <xf numFmtId="0" fontId="8" fillId="0" borderId="0" xfId="0" applyFont="1">
      <alignment vertical="center"/>
    </xf>
    <xf numFmtId="0" fontId="21"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vertical="center" wrapText="1"/>
    </xf>
    <xf numFmtId="43" fontId="17" fillId="0" borderId="0" xfId="1" applyFont="1">
      <alignment vertical="center"/>
    </xf>
    <xf numFmtId="43" fontId="22" fillId="0" borderId="0" xfId="1" applyFont="1" applyFill="1" applyAlignment="1">
      <alignment horizontal="center" vertical="center"/>
    </xf>
    <xf numFmtId="0" fontId="23" fillId="0" borderId="0" xfId="0" applyFont="1" applyAlignment="1">
      <alignment vertical="center" wrapText="1"/>
    </xf>
    <xf numFmtId="0" fontId="24" fillId="0" borderId="0" xfId="0" applyFont="1">
      <alignment vertical="center"/>
    </xf>
    <xf numFmtId="0" fontId="25" fillId="0" borderId="5" xfId="0" applyFont="1" applyBorder="1" applyAlignment="1">
      <alignment horizontal="center" vertical="center"/>
    </xf>
    <xf numFmtId="43" fontId="16" fillId="0" borderId="1" xfId="1" applyFont="1" applyBorder="1" applyAlignment="1">
      <alignment horizontal="center" vertical="center" wrapText="1"/>
    </xf>
    <xf numFmtId="0" fontId="8" fillId="0" borderId="1" xfId="0" applyFont="1" applyBorder="1" applyAlignment="1">
      <alignment horizontal="left"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20" fillId="0" borderId="1" xfId="0" applyFont="1" applyBorder="1" applyAlignment="1">
      <alignment horizontal="left" vertical="center" wrapText="1"/>
    </xf>
    <xf numFmtId="0" fontId="26" fillId="0" borderId="1" xfId="0" applyFont="1" applyBorder="1" applyAlignment="1">
      <alignment horizontal="left"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43" fontId="16" fillId="0" borderId="1" xfId="1" applyFont="1" applyFill="1" applyBorder="1" applyAlignment="1">
      <alignment horizontal="center" vertical="center" wrapText="1"/>
    </xf>
    <xf numFmtId="0" fontId="27" fillId="0" borderId="0" xfId="0" applyFont="1" applyAlignment="1">
      <alignment vertical="center" wrapText="1"/>
    </xf>
    <xf numFmtId="43" fontId="21" fillId="0" borderId="1" xfId="1" applyFont="1" applyFill="1" applyBorder="1" applyAlignment="1">
      <alignment horizontal="center" vertical="center"/>
    </xf>
    <xf numFmtId="43" fontId="27" fillId="0" borderId="0" xfId="0" applyNumberFormat="1" applyFont="1" applyAlignment="1">
      <alignment vertical="center" wrapText="1"/>
    </xf>
    <xf numFmtId="43" fontId="21" fillId="0" borderId="1" xfId="1" applyFont="1" applyFill="1" applyBorder="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zoomScale="160" zoomScaleNormal="160" workbookViewId="0">
      <pane ySplit="1" topLeftCell="A2" activePane="bottomLeft" state="frozen"/>
      <selection/>
      <selection pane="bottomLeft" activeCell="D2" sqref="D2:G4"/>
    </sheetView>
  </sheetViews>
  <sheetFormatPr defaultColWidth="9" defaultRowHeight="14"/>
  <cols>
    <col min="1" max="1" width="11.1090909090909" customWidth="1"/>
    <col min="3" max="3" width="13.6636363636364" customWidth="1"/>
    <col min="4" max="4" width="9.55454545454545" customWidth="1"/>
    <col min="5" max="5" width="24.4454545454545" style="2" customWidth="1"/>
    <col min="7" max="7" width="24.6636363636364" style="3" customWidth="1"/>
    <col min="8" max="9" width="9" style="4"/>
    <col min="10" max="11" width="9" style="5"/>
  </cols>
  <sheetData>
    <row r="1" ht="27" spans="1:11">
      <c r="A1" s="6" t="s">
        <v>0</v>
      </c>
      <c r="B1" s="6" t="s">
        <v>1</v>
      </c>
      <c r="C1" s="6" t="s">
        <v>2</v>
      </c>
      <c r="D1" s="6" t="s">
        <v>3</v>
      </c>
      <c r="E1" s="6" t="s">
        <v>4</v>
      </c>
      <c r="F1" s="6" t="s">
        <v>5</v>
      </c>
      <c r="G1" s="6" t="s">
        <v>6</v>
      </c>
      <c r="H1" s="6" t="s">
        <v>7</v>
      </c>
      <c r="I1" s="6" t="s">
        <v>8</v>
      </c>
      <c r="J1" s="6" t="s">
        <v>9</v>
      </c>
      <c r="K1" s="6" t="s">
        <v>10</v>
      </c>
    </row>
    <row r="2" ht="51" customHeight="1" spans="1:11">
      <c r="A2" s="7" t="s">
        <v>11</v>
      </c>
      <c r="B2" s="7" t="s">
        <v>12</v>
      </c>
      <c r="C2" s="7" t="s">
        <v>13</v>
      </c>
      <c r="D2" s="23" t="s">
        <v>14</v>
      </c>
      <c r="E2" s="24" t="s">
        <v>15</v>
      </c>
      <c r="F2" s="23">
        <v>2</v>
      </c>
      <c r="G2" s="25" t="s">
        <v>16</v>
      </c>
      <c r="H2" s="9"/>
      <c r="I2" s="9"/>
      <c r="J2" s="21"/>
      <c r="K2" s="21"/>
    </row>
    <row r="3" ht="36" customHeight="1" spans="1:11">
      <c r="A3" s="7"/>
      <c r="B3" s="7"/>
      <c r="C3" s="7" t="s">
        <v>17</v>
      </c>
      <c r="D3" s="23" t="s">
        <v>17</v>
      </c>
      <c r="E3" s="25" t="s">
        <v>18</v>
      </c>
      <c r="F3" s="23">
        <v>2</v>
      </c>
      <c r="G3" s="25" t="s">
        <v>19</v>
      </c>
      <c r="H3" s="9"/>
      <c r="I3" s="9"/>
      <c r="J3" s="21"/>
      <c r="K3" s="21"/>
    </row>
    <row r="4" ht="69" customHeight="1" spans="1:11">
      <c r="A4" s="7"/>
      <c r="B4" s="7" t="s">
        <v>20</v>
      </c>
      <c r="C4" s="7" t="s">
        <v>21</v>
      </c>
      <c r="D4" s="7"/>
      <c r="E4" s="8" t="s">
        <v>22</v>
      </c>
      <c r="F4" s="7">
        <v>5</v>
      </c>
      <c r="G4" s="8"/>
      <c r="H4" s="9"/>
      <c r="I4" s="9"/>
      <c r="J4" s="21"/>
      <c r="K4" s="21"/>
    </row>
    <row r="5" ht="27" spans="1:11">
      <c r="A5" s="7"/>
      <c r="B5" s="7"/>
      <c r="C5" s="7" t="s">
        <v>23</v>
      </c>
      <c r="D5" s="7"/>
      <c r="E5" s="8"/>
      <c r="F5" s="7">
        <v>5</v>
      </c>
      <c r="G5" s="8"/>
      <c r="H5" s="9"/>
      <c r="I5" s="9"/>
      <c r="J5" s="21"/>
      <c r="K5" s="21"/>
    </row>
    <row r="6" ht="27" spans="1:11">
      <c r="A6" s="7"/>
      <c r="B6" s="11" t="s">
        <v>24</v>
      </c>
      <c r="C6" s="7" t="s">
        <v>25</v>
      </c>
      <c r="D6" s="7"/>
      <c r="E6" s="8"/>
      <c r="F6" s="7">
        <v>2</v>
      </c>
      <c r="G6" s="8"/>
      <c r="H6" s="9"/>
      <c r="I6" s="9"/>
      <c r="J6" s="21"/>
      <c r="K6" s="21"/>
    </row>
    <row r="7" ht="27" spans="1:11">
      <c r="A7" s="7"/>
      <c r="B7" s="12"/>
      <c r="C7" s="7" t="s">
        <v>26</v>
      </c>
      <c r="D7" s="7"/>
      <c r="E7" s="8"/>
      <c r="F7" s="7">
        <v>4</v>
      </c>
      <c r="G7" s="8"/>
      <c r="H7" s="9"/>
      <c r="I7" s="9"/>
      <c r="J7" s="21"/>
      <c r="K7" s="21"/>
    </row>
    <row r="8" s="1" customFormat="1" spans="1:11">
      <c r="A8" s="13" t="s">
        <v>27</v>
      </c>
      <c r="B8" s="14"/>
      <c r="C8" s="14"/>
      <c r="D8" s="14"/>
      <c r="E8" s="15"/>
      <c r="F8" s="6">
        <f>SUM(F2:F7)</f>
        <v>20</v>
      </c>
      <c r="G8" s="8"/>
      <c r="H8" s="17"/>
      <c r="I8" s="17"/>
      <c r="J8" s="22"/>
      <c r="K8" s="22"/>
    </row>
    <row r="9" ht="27" customHeight="1" spans="1:11">
      <c r="A9" s="7" t="s">
        <v>28</v>
      </c>
      <c r="B9" s="7" t="s">
        <v>29</v>
      </c>
      <c r="C9" s="7" t="s">
        <v>30</v>
      </c>
      <c r="D9" s="7"/>
      <c r="E9" s="8"/>
      <c r="F9" s="7">
        <v>4</v>
      </c>
      <c r="G9" s="8"/>
      <c r="H9" s="9"/>
      <c r="I9" s="9"/>
      <c r="J9" s="21"/>
      <c r="K9" s="21"/>
    </row>
    <row r="10" spans="1:11">
      <c r="A10" s="7"/>
      <c r="B10" s="7"/>
      <c r="C10" s="7" t="s">
        <v>31</v>
      </c>
      <c r="D10" s="7"/>
      <c r="E10" s="8"/>
      <c r="F10" s="7">
        <v>4</v>
      </c>
      <c r="G10" s="8"/>
      <c r="H10" s="9"/>
      <c r="I10" s="9"/>
      <c r="J10" s="21"/>
      <c r="K10" s="21"/>
    </row>
    <row r="11" ht="27" spans="1:11">
      <c r="A11" s="7"/>
      <c r="B11" s="7"/>
      <c r="C11" s="7" t="s">
        <v>32</v>
      </c>
      <c r="D11" s="7"/>
      <c r="E11" s="8"/>
      <c r="F11" s="7">
        <v>4</v>
      </c>
      <c r="G11" s="8"/>
      <c r="H11" s="9"/>
      <c r="I11" s="9"/>
      <c r="J11" s="21"/>
      <c r="K11" s="21"/>
    </row>
    <row r="12" ht="27" spans="1:11">
      <c r="A12" s="7"/>
      <c r="B12" s="11" t="s">
        <v>33</v>
      </c>
      <c r="C12" s="7" t="s">
        <v>34</v>
      </c>
      <c r="D12" s="7"/>
      <c r="E12" s="8"/>
      <c r="F12" s="7">
        <v>4</v>
      </c>
      <c r="G12" s="8"/>
      <c r="H12" s="9"/>
      <c r="I12" s="9"/>
      <c r="J12" s="21"/>
      <c r="K12" s="21"/>
    </row>
    <row r="13" ht="27" spans="1:11">
      <c r="A13" s="7"/>
      <c r="B13" s="12"/>
      <c r="C13" s="7" t="s">
        <v>35</v>
      </c>
      <c r="D13" s="7"/>
      <c r="E13" s="8"/>
      <c r="F13" s="7">
        <v>4</v>
      </c>
      <c r="G13" s="8"/>
      <c r="H13" s="9"/>
      <c r="I13" s="9"/>
      <c r="J13" s="21"/>
      <c r="K13" s="21"/>
    </row>
    <row r="14" s="1" customFormat="1" spans="1:11">
      <c r="A14" s="13" t="s">
        <v>27</v>
      </c>
      <c r="B14" s="14"/>
      <c r="C14" s="14"/>
      <c r="D14" s="14"/>
      <c r="E14" s="15"/>
      <c r="F14" s="6">
        <f>SUM(F9:F13)</f>
        <v>20</v>
      </c>
      <c r="G14" s="8"/>
      <c r="H14" s="17"/>
      <c r="I14" s="17"/>
      <c r="J14" s="22"/>
      <c r="K14" s="22"/>
    </row>
    <row r="15" ht="27" customHeight="1" spans="1:11">
      <c r="A15" s="7" t="s">
        <v>36</v>
      </c>
      <c r="B15" s="7" t="s">
        <v>37</v>
      </c>
      <c r="C15" s="7" t="s">
        <v>38</v>
      </c>
      <c r="D15" s="7"/>
      <c r="E15" s="8"/>
      <c r="F15" s="7">
        <v>18</v>
      </c>
      <c r="G15" s="8"/>
      <c r="H15" s="9"/>
      <c r="I15" s="9"/>
      <c r="J15" s="21"/>
      <c r="K15" s="21"/>
    </row>
    <row r="16" spans="1:11">
      <c r="A16" s="7"/>
      <c r="B16" s="7" t="s">
        <v>39</v>
      </c>
      <c r="C16" s="7" t="s">
        <v>40</v>
      </c>
      <c r="D16" s="7"/>
      <c r="E16" s="8"/>
      <c r="F16" s="7">
        <v>8</v>
      </c>
      <c r="G16" s="8"/>
      <c r="H16" s="9"/>
      <c r="I16" s="9"/>
      <c r="J16" s="21"/>
      <c r="K16" s="21"/>
    </row>
    <row r="17" spans="1:11">
      <c r="A17" s="7"/>
      <c r="B17" s="7" t="s">
        <v>41</v>
      </c>
      <c r="C17" s="7" t="s">
        <v>42</v>
      </c>
      <c r="D17" s="7"/>
      <c r="E17" s="8"/>
      <c r="F17" s="7">
        <v>4</v>
      </c>
      <c r="G17" s="8"/>
      <c r="H17" s="9"/>
      <c r="I17" s="9"/>
      <c r="J17" s="21"/>
      <c r="K17" s="21"/>
    </row>
    <row r="18" s="1" customFormat="1" spans="1:11">
      <c r="A18" s="13" t="s">
        <v>27</v>
      </c>
      <c r="B18" s="14"/>
      <c r="C18" s="14"/>
      <c r="D18" s="14"/>
      <c r="E18" s="15"/>
      <c r="F18" s="6">
        <f>SUM(F15:F17)</f>
        <v>30</v>
      </c>
      <c r="G18" s="8"/>
      <c r="H18" s="17"/>
      <c r="I18" s="17"/>
      <c r="J18" s="22"/>
      <c r="K18" s="22"/>
    </row>
    <row r="19" ht="15" customHeight="1" spans="1:11">
      <c r="A19" s="7" t="s">
        <v>43</v>
      </c>
      <c r="B19" s="7" t="s">
        <v>44</v>
      </c>
      <c r="C19" s="7" t="s">
        <v>45</v>
      </c>
      <c r="D19" s="7"/>
      <c r="E19" s="8"/>
      <c r="F19" s="7">
        <v>6</v>
      </c>
      <c r="G19" s="8"/>
      <c r="H19" s="9"/>
      <c r="I19" s="9"/>
      <c r="J19" s="21"/>
      <c r="K19" s="21"/>
    </row>
    <row r="20" spans="1:11">
      <c r="A20" s="7"/>
      <c r="B20" s="7"/>
      <c r="C20" s="7" t="s">
        <v>46</v>
      </c>
      <c r="D20" s="7"/>
      <c r="E20" s="8"/>
      <c r="F20" s="7">
        <v>12</v>
      </c>
      <c r="G20" s="8"/>
      <c r="H20" s="9"/>
      <c r="I20" s="9"/>
      <c r="J20" s="21"/>
      <c r="K20" s="21"/>
    </row>
    <row r="21" spans="1:11">
      <c r="A21" s="7"/>
      <c r="B21" s="7"/>
      <c r="C21" s="7" t="s">
        <v>47</v>
      </c>
      <c r="D21" s="7"/>
      <c r="E21" s="8"/>
      <c r="F21" s="7">
        <v>4</v>
      </c>
      <c r="G21" s="8"/>
      <c r="H21" s="9"/>
      <c r="I21" s="9"/>
      <c r="J21" s="21"/>
      <c r="K21" s="21"/>
    </row>
    <row r="22" spans="1:11">
      <c r="A22" s="7"/>
      <c r="B22" s="7"/>
      <c r="C22" s="7" t="s">
        <v>48</v>
      </c>
      <c r="D22" s="7"/>
      <c r="E22" s="8"/>
      <c r="F22" s="7">
        <v>8</v>
      </c>
      <c r="G22" s="8"/>
      <c r="H22" s="9"/>
      <c r="I22" s="9"/>
      <c r="J22" s="21"/>
      <c r="K22" s="21"/>
    </row>
    <row r="23" s="1" customFormat="1" spans="1:11">
      <c r="A23" s="13" t="s">
        <v>27</v>
      </c>
      <c r="B23" s="14"/>
      <c r="C23" s="14"/>
      <c r="D23" s="14"/>
      <c r="E23" s="15"/>
      <c r="F23" s="6">
        <f>SUM(F19:F22)</f>
        <v>30</v>
      </c>
      <c r="G23" s="8"/>
      <c r="H23" s="17"/>
      <c r="I23" s="17"/>
      <c r="J23" s="22"/>
      <c r="K23" s="22"/>
    </row>
    <row r="24" s="1" customFormat="1" ht="15" customHeight="1" spans="1:11">
      <c r="A24" s="18" t="s">
        <v>49</v>
      </c>
      <c r="B24" s="19"/>
      <c r="C24" s="19"/>
      <c r="D24" s="19"/>
      <c r="E24" s="20"/>
      <c r="F24" s="6">
        <f>F23+F18+F14+F8</f>
        <v>100</v>
      </c>
      <c r="G24" s="8"/>
      <c r="H24" s="17"/>
      <c r="I24" s="17"/>
      <c r="J24" s="22"/>
      <c r="K24" s="22"/>
    </row>
  </sheetData>
  <mergeCells count="15">
    <mergeCell ref="A8:E8"/>
    <mergeCell ref="A14:E14"/>
    <mergeCell ref="A18:E18"/>
    <mergeCell ref="A23:E23"/>
    <mergeCell ref="A24:E24"/>
    <mergeCell ref="A2:A7"/>
    <mergeCell ref="A9:A13"/>
    <mergeCell ref="A15:A17"/>
    <mergeCell ref="A19:A22"/>
    <mergeCell ref="B2:B3"/>
    <mergeCell ref="B4:B5"/>
    <mergeCell ref="B6:B7"/>
    <mergeCell ref="B9:B11"/>
    <mergeCell ref="B12:B13"/>
    <mergeCell ref="B19:B2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zoomScale="70" zoomScaleNormal="70" zoomScaleSheetLayoutView="80" workbookViewId="0">
      <selection activeCell="E23" sqref="E23"/>
    </sheetView>
  </sheetViews>
  <sheetFormatPr defaultColWidth="9" defaultRowHeight="14"/>
  <cols>
    <col min="1" max="2" width="12.6636363636364" style="71" customWidth="1"/>
    <col min="3" max="3" width="18.6636363636364" style="72" customWidth="1"/>
    <col min="4" max="4" width="26.4454545454545" style="73" customWidth="1"/>
    <col min="5" max="5" width="55.7818181818182" style="74" customWidth="1"/>
    <col min="6" max="6" width="17.6636363636364" style="72" customWidth="1"/>
    <col min="7" max="7" width="15.7818181818182" style="72" customWidth="1"/>
    <col min="8" max="8" width="11.8909090909091" style="75" customWidth="1"/>
    <col min="9" max="9" width="10.6636363636364" style="76" customWidth="1"/>
    <col min="10" max="10" width="31.8909090909091" style="77" customWidth="1"/>
    <col min="11" max="16384" width="9" style="71"/>
  </cols>
  <sheetData>
    <row r="1" ht="17.5" spans="1:2">
      <c r="A1" s="78" t="s">
        <v>50</v>
      </c>
      <c r="B1" s="69"/>
    </row>
    <row r="2" ht="43.95" customHeight="1" spans="1:9">
      <c r="A2" s="79" t="s">
        <v>51</v>
      </c>
      <c r="B2" s="79"/>
      <c r="C2" s="79"/>
      <c r="D2" s="79"/>
      <c r="E2" s="79"/>
      <c r="F2" s="79"/>
      <c r="G2" s="79"/>
      <c r="H2" s="79"/>
      <c r="I2" s="79"/>
    </row>
    <row r="3" s="69" customFormat="1" ht="22.95" customHeight="1" spans="1:10">
      <c r="A3" s="54" t="s">
        <v>0</v>
      </c>
      <c r="B3" s="54" t="s">
        <v>1</v>
      </c>
      <c r="C3" s="54" t="s">
        <v>2</v>
      </c>
      <c r="D3" s="54" t="s">
        <v>4</v>
      </c>
      <c r="E3" s="54" t="s">
        <v>52</v>
      </c>
      <c r="F3" s="54" t="s">
        <v>53</v>
      </c>
      <c r="G3" s="54" t="s">
        <v>54</v>
      </c>
      <c r="H3" s="80" t="s">
        <v>5</v>
      </c>
      <c r="I3" s="95" t="s">
        <v>7</v>
      </c>
      <c r="J3" s="96"/>
    </row>
    <row r="4" s="69" customFormat="1" ht="163.8" customHeight="1" spans="1:10">
      <c r="A4" s="57" t="s">
        <v>55</v>
      </c>
      <c r="B4" s="57" t="s">
        <v>56</v>
      </c>
      <c r="C4" s="57" t="s">
        <v>57</v>
      </c>
      <c r="D4" s="68" t="s">
        <v>58</v>
      </c>
      <c r="E4" s="81" t="s">
        <v>59</v>
      </c>
      <c r="F4" s="44" t="s">
        <v>60</v>
      </c>
      <c r="G4" s="44" t="s">
        <v>61</v>
      </c>
      <c r="H4" s="80">
        <v>2</v>
      </c>
      <c r="I4" s="97">
        <v>2</v>
      </c>
      <c r="J4" s="98"/>
    </row>
    <row r="5" s="69" customFormat="1" ht="94.8" customHeight="1" spans="1:10">
      <c r="A5" s="57"/>
      <c r="B5" s="57"/>
      <c r="C5" s="57" t="s">
        <v>62</v>
      </c>
      <c r="D5" s="68" t="s">
        <v>63</v>
      </c>
      <c r="E5" s="68" t="s">
        <v>64</v>
      </c>
      <c r="F5" s="44" t="s">
        <v>65</v>
      </c>
      <c r="G5" s="44" t="s">
        <v>61</v>
      </c>
      <c r="H5" s="80">
        <v>2</v>
      </c>
      <c r="I5" s="97">
        <v>2</v>
      </c>
      <c r="J5" s="98"/>
    </row>
    <row r="6" s="69" customFormat="1" ht="100.8" customHeight="1" spans="1:10">
      <c r="A6" s="57"/>
      <c r="B6" s="57" t="s">
        <v>66</v>
      </c>
      <c r="C6" s="57" t="s">
        <v>67</v>
      </c>
      <c r="D6" s="68" t="s">
        <v>68</v>
      </c>
      <c r="E6" s="68" t="s">
        <v>69</v>
      </c>
      <c r="F6" s="44" t="s">
        <v>70</v>
      </c>
      <c r="G6" s="44" t="s">
        <v>61</v>
      </c>
      <c r="H6" s="80">
        <v>4</v>
      </c>
      <c r="I6" s="97">
        <v>4</v>
      </c>
      <c r="J6" s="98"/>
    </row>
    <row r="7" s="69" customFormat="1" ht="83.4" customHeight="1" spans="1:10">
      <c r="A7" s="57"/>
      <c r="B7" s="57"/>
      <c r="C7" s="57" t="s">
        <v>71</v>
      </c>
      <c r="D7" s="68" t="s">
        <v>72</v>
      </c>
      <c r="E7" s="68" t="s">
        <v>73</v>
      </c>
      <c r="F7" s="44" t="s">
        <v>70</v>
      </c>
      <c r="G7" s="44" t="s">
        <v>61</v>
      </c>
      <c r="H7" s="80">
        <v>4</v>
      </c>
      <c r="I7" s="97">
        <v>4</v>
      </c>
      <c r="J7" s="98"/>
    </row>
    <row r="8" s="69" customFormat="1" ht="111" customHeight="1" spans="1:10">
      <c r="A8" s="57"/>
      <c r="B8" s="57" t="s">
        <v>74</v>
      </c>
      <c r="C8" s="57" t="s">
        <v>75</v>
      </c>
      <c r="D8" s="68" t="s">
        <v>76</v>
      </c>
      <c r="E8" s="68" t="s">
        <v>77</v>
      </c>
      <c r="F8" s="44" t="s">
        <v>78</v>
      </c>
      <c r="G8" s="44" t="s">
        <v>61</v>
      </c>
      <c r="H8" s="80">
        <v>3</v>
      </c>
      <c r="I8" s="97">
        <v>3</v>
      </c>
      <c r="J8" s="98"/>
    </row>
    <row r="9" s="69" customFormat="1" ht="90.6" customHeight="1" spans="1:10">
      <c r="A9" s="57"/>
      <c r="B9" s="57"/>
      <c r="C9" s="57" t="s">
        <v>79</v>
      </c>
      <c r="D9" s="68" t="s">
        <v>80</v>
      </c>
      <c r="E9" s="68" t="s">
        <v>81</v>
      </c>
      <c r="F9" s="44" t="s">
        <v>78</v>
      </c>
      <c r="G9" s="44" t="s">
        <v>61</v>
      </c>
      <c r="H9" s="80">
        <v>5</v>
      </c>
      <c r="I9" s="97">
        <v>5</v>
      </c>
      <c r="J9" s="98"/>
    </row>
    <row r="10" s="69" customFormat="1" ht="81" customHeight="1" spans="1:10">
      <c r="A10" s="57" t="s">
        <v>82</v>
      </c>
      <c r="B10" s="57" t="s">
        <v>83</v>
      </c>
      <c r="C10" s="57" t="s">
        <v>84</v>
      </c>
      <c r="D10" s="68" t="s">
        <v>85</v>
      </c>
      <c r="E10" s="68" t="s">
        <v>86</v>
      </c>
      <c r="F10" s="44" t="s">
        <v>87</v>
      </c>
      <c r="G10" s="44" t="s">
        <v>88</v>
      </c>
      <c r="H10" s="80">
        <v>4</v>
      </c>
      <c r="I10" s="97">
        <v>2.66</v>
      </c>
      <c r="J10" s="98" t="s">
        <v>89</v>
      </c>
    </row>
    <row r="11" s="69" customFormat="1" ht="63" customHeight="1" spans="1:10">
      <c r="A11" s="57"/>
      <c r="B11" s="57"/>
      <c r="C11" s="57" t="s">
        <v>90</v>
      </c>
      <c r="D11" s="68" t="s">
        <v>91</v>
      </c>
      <c r="E11" s="82" t="s">
        <v>92</v>
      </c>
      <c r="F11" s="83" t="s">
        <v>93</v>
      </c>
      <c r="G11" s="44" t="s">
        <v>88</v>
      </c>
      <c r="H11" s="80">
        <v>4</v>
      </c>
      <c r="I11" s="97">
        <v>4</v>
      </c>
      <c r="J11" s="98" t="s">
        <v>94</v>
      </c>
    </row>
    <row r="12" s="69" customFormat="1" ht="111" customHeight="1" spans="1:10">
      <c r="A12" s="57"/>
      <c r="B12" s="57"/>
      <c r="C12" s="57" t="s">
        <v>95</v>
      </c>
      <c r="D12" s="68" t="s">
        <v>96</v>
      </c>
      <c r="E12" s="68" t="s">
        <v>97</v>
      </c>
      <c r="F12" s="83" t="s">
        <v>98</v>
      </c>
      <c r="G12" s="44" t="s">
        <v>88</v>
      </c>
      <c r="H12" s="80">
        <v>4</v>
      </c>
      <c r="I12" s="97">
        <v>4</v>
      </c>
      <c r="J12" s="98"/>
    </row>
    <row r="13" s="69" customFormat="1" ht="73.05" customHeight="1" spans="1:10">
      <c r="A13" s="57"/>
      <c r="B13" s="57" t="s">
        <v>99</v>
      </c>
      <c r="C13" s="57" t="s">
        <v>100</v>
      </c>
      <c r="D13" s="68" t="s">
        <v>101</v>
      </c>
      <c r="E13" s="68" t="s">
        <v>102</v>
      </c>
      <c r="F13" s="83" t="s">
        <v>103</v>
      </c>
      <c r="G13" s="44" t="s">
        <v>104</v>
      </c>
      <c r="H13" s="80">
        <v>4</v>
      </c>
      <c r="I13" s="97">
        <v>4</v>
      </c>
      <c r="J13" s="98"/>
    </row>
    <row r="14" s="69" customFormat="1" ht="109.05" customHeight="1" spans="1:10">
      <c r="A14" s="57"/>
      <c r="B14" s="57"/>
      <c r="C14" s="57" t="s">
        <v>105</v>
      </c>
      <c r="D14" s="68" t="s">
        <v>106</v>
      </c>
      <c r="E14" s="68" t="s">
        <v>107</v>
      </c>
      <c r="F14" s="44" t="s">
        <v>108</v>
      </c>
      <c r="G14" s="44" t="s">
        <v>104</v>
      </c>
      <c r="H14" s="80">
        <v>4</v>
      </c>
      <c r="I14" s="97">
        <v>4</v>
      </c>
      <c r="J14" s="98">
        <f>5*53.37%</f>
        <v>2.6685</v>
      </c>
    </row>
    <row r="15" s="69" customFormat="1" ht="75.6" customHeight="1" spans="1:10">
      <c r="A15" s="57" t="s">
        <v>109</v>
      </c>
      <c r="B15" s="84" t="s">
        <v>110</v>
      </c>
      <c r="C15" s="44" t="s">
        <v>111</v>
      </c>
      <c r="D15" s="81" t="s">
        <v>112</v>
      </c>
      <c r="E15" s="85" t="s">
        <v>113</v>
      </c>
      <c r="F15" s="86" t="s">
        <v>114</v>
      </c>
      <c r="G15" s="86" t="s">
        <v>104</v>
      </c>
      <c r="H15" s="80">
        <v>10</v>
      </c>
      <c r="I15" s="97">
        <v>8.19</v>
      </c>
      <c r="J15" s="98" t="s">
        <v>115</v>
      </c>
    </row>
    <row r="16" s="69" customFormat="1" ht="78" customHeight="1" spans="1:10">
      <c r="A16" s="57"/>
      <c r="B16" s="87"/>
      <c r="C16" s="44" t="s">
        <v>116</v>
      </c>
      <c r="D16" s="81" t="s">
        <v>117</v>
      </c>
      <c r="E16" s="85" t="s">
        <v>118</v>
      </c>
      <c r="F16" s="86" t="s">
        <v>119</v>
      </c>
      <c r="G16" s="86" t="s">
        <v>104</v>
      </c>
      <c r="H16" s="80">
        <v>10</v>
      </c>
      <c r="I16" s="97">
        <v>6.64</v>
      </c>
      <c r="J16" s="98" t="s">
        <v>120</v>
      </c>
    </row>
    <row r="17" s="69" customFormat="1" ht="70" spans="1:10">
      <c r="A17" s="57"/>
      <c r="B17" s="84" t="s">
        <v>121</v>
      </c>
      <c r="C17" s="44" t="s">
        <v>122</v>
      </c>
      <c r="D17" s="81" t="s">
        <v>123</v>
      </c>
      <c r="E17" s="68" t="s">
        <v>124</v>
      </c>
      <c r="F17" s="86" t="s">
        <v>125</v>
      </c>
      <c r="G17" s="86" t="s">
        <v>104</v>
      </c>
      <c r="H17" s="80">
        <v>5</v>
      </c>
      <c r="I17" s="97">
        <v>2.67</v>
      </c>
      <c r="J17" s="98" t="s">
        <v>126</v>
      </c>
    </row>
    <row r="18" s="69" customFormat="1" ht="52.2" customHeight="1" spans="1:10">
      <c r="A18" s="57"/>
      <c r="B18" s="87"/>
      <c r="C18" s="44" t="s">
        <v>127</v>
      </c>
      <c r="D18" s="68" t="s">
        <v>128</v>
      </c>
      <c r="E18" s="85" t="s">
        <v>129</v>
      </c>
      <c r="F18" s="45" t="s">
        <v>130</v>
      </c>
      <c r="G18" s="44" t="s">
        <v>104</v>
      </c>
      <c r="H18" s="80">
        <v>5</v>
      </c>
      <c r="I18" s="99">
        <v>5</v>
      </c>
      <c r="J18" s="98">
        <f>1.5*53.37%</f>
        <v>0.80055</v>
      </c>
    </row>
    <row r="19" s="69" customFormat="1" ht="49.2" customHeight="1" spans="1:10">
      <c r="A19" s="57"/>
      <c r="B19" s="64" t="s">
        <v>131</v>
      </c>
      <c r="C19" s="65" t="s">
        <v>132</v>
      </c>
      <c r="D19" s="88" t="s">
        <v>133</v>
      </c>
      <c r="E19" s="85" t="s">
        <v>134</v>
      </c>
      <c r="F19" s="86" t="s">
        <v>135</v>
      </c>
      <c r="G19" s="86" t="s">
        <v>104</v>
      </c>
      <c r="H19" s="80">
        <v>2</v>
      </c>
      <c r="I19" s="97">
        <v>2</v>
      </c>
      <c r="J19" s="98" t="s">
        <v>136</v>
      </c>
    </row>
    <row r="20" s="69" customFormat="1" ht="56" spans="1:10">
      <c r="A20" s="57"/>
      <c r="B20" s="64"/>
      <c r="C20" s="65" t="s">
        <v>137</v>
      </c>
      <c r="D20" s="88" t="s">
        <v>138</v>
      </c>
      <c r="E20" s="85" t="s">
        <v>139</v>
      </c>
      <c r="F20" s="86" t="s">
        <v>140</v>
      </c>
      <c r="G20" s="86" t="s">
        <v>104</v>
      </c>
      <c r="H20" s="80">
        <v>3</v>
      </c>
      <c r="I20" s="97">
        <v>2.3</v>
      </c>
      <c r="J20" s="98" t="s">
        <v>141</v>
      </c>
    </row>
    <row r="21" s="69" customFormat="1" ht="75" spans="1:10">
      <c r="A21" s="57"/>
      <c r="B21" s="64" t="s">
        <v>142</v>
      </c>
      <c r="C21" s="65" t="s">
        <v>143</v>
      </c>
      <c r="D21" s="89" t="s">
        <v>144</v>
      </c>
      <c r="E21" s="85" t="s">
        <v>145</v>
      </c>
      <c r="F21" s="86" t="s">
        <v>125</v>
      </c>
      <c r="G21" s="86" t="s">
        <v>104</v>
      </c>
      <c r="H21" s="80">
        <v>5</v>
      </c>
      <c r="I21" s="97">
        <v>5</v>
      </c>
      <c r="J21" s="98" t="s">
        <v>146</v>
      </c>
    </row>
    <row r="22" s="69" customFormat="1" ht="49.8" customHeight="1" spans="1:10">
      <c r="A22" s="90" t="s">
        <v>147</v>
      </c>
      <c r="B22" s="66" t="s">
        <v>148</v>
      </c>
      <c r="C22" s="67" t="s">
        <v>149</v>
      </c>
      <c r="D22" s="68" t="s">
        <v>150</v>
      </c>
      <c r="E22" s="68" t="s">
        <v>151</v>
      </c>
      <c r="F22" s="86" t="s">
        <v>125</v>
      </c>
      <c r="G22" s="86" t="s">
        <v>104</v>
      </c>
      <c r="H22" s="80">
        <v>5</v>
      </c>
      <c r="I22" s="95">
        <v>5</v>
      </c>
      <c r="J22" s="98" t="s">
        <v>152</v>
      </c>
    </row>
    <row r="23" s="69" customFormat="1" ht="49.8" customHeight="1" spans="1:10">
      <c r="A23" s="91"/>
      <c r="B23" s="66" t="s">
        <v>153</v>
      </c>
      <c r="C23" s="67" t="s">
        <v>154</v>
      </c>
      <c r="D23" s="68" t="s">
        <v>155</v>
      </c>
      <c r="E23" s="68" t="s">
        <v>156</v>
      </c>
      <c r="F23" s="44" t="s">
        <v>157</v>
      </c>
      <c r="G23" s="44" t="s">
        <v>158</v>
      </c>
      <c r="H23" s="80">
        <v>5</v>
      </c>
      <c r="I23" s="95">
        <v>5</v>
      </c>
      <c r="J23" s="98" t="s">
        <v>159</v>
      </c>
    </row>
    <row r="24" s="69" customFormat="1" ht="49.8" customHeight="1" spans="1:10">
      <c r="A24" s="91"/>
      <c r="B24" s="66" t="s">
        <v>160</v>
      </c>
      <c r="C24" s="67" t="s">
        <v>161</v>
      </c>
      <c r="D24" s="68" t="s">
        <v>162</v>
      </c>
      <c r="E24" s="68" t="s">
        <v>156</v>
      </c>
      <c r="F24" s="44" t="s">
        <v>157</v>
      </c>
      <c r="G24" s="44" t="s">
        <v>158</v>
      </c>
      <c r="H24" s="80">
        <v>10</v>
      </c>
      <c r="I24" s="95">
        <v>9.55</v>
      </c>
      <c r="J24" s="98" t="s">
        <v>163</v>
      </c>
    </row>
    <row r="25" s="70" customFormat="1" ht="29.4" customHeight="1" spans="1:10">
      <c r="A25" s="92" t="s">
        <v>49</v>
      </c>
      <c r="B25" s="93"/>
      <c r="C25" s="93"/>
      <c r="D25" s="93"/>
      <c r="E25" s="93"/>
      <c r="F25" s="93"/>
      <c r="G25" s="94"/>
      <c r="H25" s="80">
        <f>SUM(H4:H24)</f>
        <v>100</v>
      </c>
      <c r="I25" s="95">
        <f>SUM(I4:I24)</f>
        <v>90.01</v>
      </c>
      <c r="J25" s="98"/>
    </row>
  </sheetData>
  <mergeCells count="14">
    <mergeCell ref="A2:I2"/>
    <mergeCell ref="A25:G25"/>
    <mergeCell ref="A4:A9"/>
    <mergeCell ref="A10:A14"/>
    <mergeCell ref="A15:A21"/>
    <mergeCell ref="A22:A24"/>
    <mergeCell ref="B4:B5"/>
    <mergeCell ref="B6:B7"/>
    <mergeCell ref="B8:B9"/>
    <mergeCell ref="B10:B12"/>
    <mergeCell ref="B13:B14"/>
    <mergeCell ref="B15:B16"/>
    <mergeCell ref="B17:B18"/>
    <mergeCell ref="B19:B20"/>
  </mergeCells>
  <pageMargins left="0.708661417322835" right="0.708661417322835" top="0.748031496062992" bottom="0.748031496062992" header="0.31496062992126" footer="0.31496062992126"/>
  <pageSetup paperSize="9" scale="73" fitToHeight="0" orientation="landscape"/>
  <headerFooter/>
  <rowBreaks count="3" manualBreakCount="3">
    <brk id="7" max="8" man="1"/>
    <brk id="12" max="8" man="1"/>
    <brk id="18" max="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view="pageBreakPreview" zoomScaleNormal="100" topLeftCell="A7" workbookViewId="0">
      <selection activeCell="C7" sqref="C7"/>
    </sheetView>
  </sheetViews>
  <sheetFormatPr defaultColWidth="9" defaultRowHeight="15" outlineLevelCol="6"/>
  <cols>
    <col min="1" max="1" width="11.1090909090909" style="49" customWidth="1"/>
    <col min="2" max="2" width="18.3363636363636" style="50" customWidth="1"/>
    <col min="3" max="3" width="34.3363636363636" style="49" customWidth="1"/>
    <col min="4" max="5" width="20.6636363636364" style="50" customWidth="1"/>
    <col min="6" max="6" width="11.5545454545455" style="51" customWidth="1"/>
    <col min="7" max="7" width="23.8909090909091" style="52" customWidth="1"/>
    <col min="8" max="16384" width="9" style="49"/>
  </cols>
  <sheetData>
    <row r="1" ht="17.5" spans="1:1">
      <c r="A1" s="38" t="s">
        <v>164</v>
      </c>
    </row>
    <row r="2" ht="32.55" customHeight="1" spans="1:7">
      <c r="A2" s="53" t="s">
        <v>165</v>
      </c>
      <c r="B2" s="53"/>
      <c r="C2" s="53"/>
      <c r="D2" s="53"/>
      <c r="E2" s="53"/>
      <c r="F2" s="53"/>
      <c r="G2" s="53"/>
    </row>
    <row r="3" ht="30" customHeight="1" spans="1:7">
      <c r="A3" s="54" t="s">
        <v>0</v>
      </c>
      <c r="B3" s="54" t="s">
        <v>1</v>
      </c>
      <c r="C3" s="54" t="s">
        <v>2</v>
      </c>
      <c r="D3" s="55" t="s">
        <v>166</v>
      </c>
      <c r="E3" s="55" t="s">
        <v>167</v>
      </c>
      <c r="F3" s="55" t="s">
        <v>168</v>
      </c>
      <c r="G3" s="56" t="s">
        <v>169</v>
      </c>
    </row>
    <row r="4" s="48" customFormat="1" ht="39" customHeight="1" spans="1:7">
      <c r="A4" s="57" t="s">
        <v>36</v>
      </c>
      <c r="B4" s="57" t="s">
        <v>170</v>
      </c>
      <c r="C4" s="44" t="s">
        <v>171</v>
      </c>
      <c r="D4" s="58">
        <v>1</v>
      </c>
      <c r="E4" s="59">
        <v>0.8193</v>
      </c>
      <c r="F4" s="60" t="s">
        <v>172</v>
      </c>
      <c r="G4" s="61" t="s">
        <v>114</v>
      </c>
    </row>
    <row r="5" s="48" customFormat="1" ht="39" customHeight="1" spans="1:7">
      <c r="A5" s="57"/>
      <c r="B5" s="57"/>
      <c r="C5" s="44" t="s">
        <v>173</v>
      </c>
      <c r="D5" s="58">
        <v>1</v>
      </c>
      <c r="E5" s="60">
        <v>0.6644</v>
      </c>
      <c r="F5" s="60" t="s">
        <v>172</v>
      </c>
      <c r="G5" s="61" t="s">
        <v>119</v>
      </c>
    </row>
    <row r="6" s="48" customFormat="1" ht="39" customHeight="1" spans="1:7">
      <c r="A6" s="57"/>
      <c r="B6" s="57" t="s">
        <v>174</v>
      </c>
      <c r="C6" s="44" t="s">
        <v>175</v>
      </c>
      <c r="D6" s="58">
        <v>1</v>
      </c>
      <c r="E6" s="59">
        <v>0.5337</v>
      </c>
      <c r="F6" s="60" t="s">
        <v>172</v>
      </c>
      <c r="G6" s="61" t="s">
        <v>125</v>
      </c>
    </row>
    <row r="7" s="48" customFormat="1" ht="39" customHeight="1" spans="1:7">
      <c r="A7" s="57"/>
      <c r="B7" s="57"/>
      <c r="C7" s="44" t="s">
        <v>176</v>
      </c>
      <c r="D7" s="62" t="s">
        <v>128</v>
      </c>
      <c r="E7" s="55" t="s">
        <v>177</v>
      </c>
      <c r="F7" s="58" t="s">
        <v>178</v>
      </c>
      <c r="G7" s="63" t="s">
        <v>130</v>
      </c>
    </row>
    <row r="8" s="48" customFormat="1" ht="40.05" customHeight="1" spans="1:7">
      <c r="A8" s="57"/>
      <c r="B8" s="64" t="s">
        <v>179</v>
      </c>
      <c r="C8" s="65" t="s">
        <v>180</v>
      </c>
      <c r="D8" s="58">
        <v>1</v>
      </c>
      <c r="E8" s="58">
        <v>1</v>
      </c>
      <c r="F8" s="58" t="s">
        <v>178</v>
      </c>
      <c r="G8" s="61" t="s">
        <v>135</v>
      </c>
    </row>
    <row r="9" s="48" customFormat="1" ht="46.8" customHeight="1" spans="1:7">
      <c r="A9" s="57"/>
      <c r="B9" s="64"/>
      <c r="C9" s="65" t="s">
        <v>181</v>
      </c>
      <c r="D9" s="58">
        <v>1</v>
      </c>
      <c r="E9" s="62" t="s">
        <v>182</v>
      </c>
      <c r="F9" s="60" t="s">
        <v>172</v>
      </c>
      <c r="G9" s="61" t="s">
        <v>140</v>
      </c>
    </row>
    <row r="10" s="48" customFormat="1" ht="43.05" customHeight="1" spans="1:7">
      <c r="A10" s="57"/>
      <c r="B10" s="64" t="s">
        <v>183</v>
      </c>
      <c r="C10" s="65" t="s">
        <v>184</v>
      </c>
      <c r="D10" s="58" t="s">
        <v>185</v>
      </c>
      <c r="E10" s="58" t="s">
        <v>186</v>
      </c>
      <c r="F10" s="58" t="s">
        <v>178</v>
      </c>
      <c r="G10" s="61" t="s">
        <v>125</v>
      </c>
    </row>
    <row r="11" s="48" customFormat="1" ht="43.05" customHeight="1" spans="1:7">
      <c r="A11" s="57" t="s">
        <v>187</v>
      </c>
      <c r="B11" s="66" t="s">
        <v>188</v>
      </c>
      <c r="C11" s="67" t="s">
        <v>189</v>
      </c>
      <c r="D11" s="62" t="s">
        <v>190</v>
      </c>
      <c r="E11" s="62" t="s">
        <v>191</v>
      </c>
      <c r="F11" s="60" t="s">
        <v>178</v>
      </c>
      <c r="G11" s="61" t="s">
        <v>125</v>
      </c>
    </row>
    <row r="12" s="48" customFormat="1" ht="43.05" customHeight="1" spans="1:7">
      <c r="A12" s="57"/>
      <c r="B12" s="66" t="s">
        <v>192</v>
      </c>
      <c r="C12" s="67" t="s">
        <v>193</v>
      </c>
      <c r="D12" s="55" t="s">
        <v>194</v>
      </c>
      <c r="E12" s="58">
        <v>1</v>
      </c>
      <c r="F12" s="58" t="s">
        <v>178</v>
      </c>
      <c r="G12" s="68" t="s">
        <v>157</v>
      </c>
    </row>
    <row r="13" s="48" customFormat="1" ht="43.05" customHeight="1" spans="1:7">
      <c r="A13" s="57"/>
      <c r="B13" s="66" t="s">
        <v>195</v>
      </c>
      <c r="C13" s="67" t="s">
        <v>196</v>
      </c>
      <c r="D13" s="55" t="s">
        <v>194</v>
      </c>
      <c r="E13" s="60">
        <v>0.9552</v>
      </c>
      <c r="F13" s="58" t="s">
        <v>197</v>
      </c>
      <c r="G13" s="68" t="s">
        <v>157</v>
      </c>
    </row>
  </sheetData>
  <mergeCells count="6">
    <mergeCell ref="A2:G2"/>
    <mergeCell ref="A4:A10"/>
    <mergeCell ref="A11:A13"/>
    <mergeCell ref="B4:B5"/>
    <mergeCell ref="B6:B7"/>
    <mergeCell ref="B8:B9"/>
  </mergeCells>
  <printOptions horizontalCentered="1"/>
  <pageMargins left="0.748031496062992" right="0.748031496062992" top="0.984251968503937" bottom="0.984251968503937" header="0.511811023622047" footer="0.511811023622047"/>
  <pageSetup paperSize="9" scale="8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3"/>
  <sheetViews>
    <sheetView view="pageBreakPreview" zoomScale="90" zoomScaleNormal="100" topLeftCell="A10" workbookViewId="0">
      <selection activeCell="D41" sqref="D41:D43"/>
    </sheetView>
  </sheetViews>
  <sheetFormatPr defaultColWidth="9" defaultRowHeight="14"/>
  <cols>
    <col min="1" max="1" width="4.44545454545455" style="30" customWidth="1"/>
    <col min="2" max="2" width="15.1090909090909" customWidth="1"/>
    <col min="3" max="3" width="13.2181818181818" customWidth="1"/>
    <col min="4" max="4" width="13.8909090909091" customWidth="1"/>
    <col min="5" max="7" width="17.6636363636364" customWidth="1"/>
    <col min="8" max="8" width="19" customWidth="1"/>
    <col min="9" max="9" width="17.6636363636364" customWidth="1"/>
    <col min="10" max="10" width="12.8909090909091" customWidth="1"/>
    <col min="11" max="11" width="35.8909090909091" customWidth="1"/>
    <col min="12" max="13" width="17.6636363636364" customWidth="1"/>
  </cols>
  <sheetData>
    <row r="1" ht="17.5" spans="1:1">
      <c r="A1" s="38" t="s">
        <v>198</v>
      </c>
    </row>
    <row r="2" ht="24" customHeight="1" spans="1:8">
      <c r="A2" s="39" t="s">
        <v>199</v>
      </c>
      <c r="B2" s="40"/>
      <c r="C2" s="40"/>
      <c r="D2" s="40"/>
      <c r="E2" s="40"/>
      <c r="F2" s="40"/>
      <c r="G2" s="40"/>
      <c r="H2" s="40"/>
    </row>
    <row r="3" ht="21" spans="1:8">
      <c r="A3" s="41"/>
      <c r="B3" s="42"/>
      <c r="C3" s="42"/>
      <c r="D3" s="42"/>
      <c r="E3" s="42"/>
      <c r="F3" s="42"/>
      <c r="H3" s="43" t="s">
        <v>200</v>
      </c>
    </row>
    <row r="4" s="37" customFormat="1" spans="1:8">
      <c r="A4" s="44" t="s">
        <v>201</v>
      </c>
      <c r="B4" s="45" t="s">
        <v>202</v>
      </c>
      <c r="C4" s="45"/>
      <c r="D4" s="45"/>
      <c r="E4" s="44" t="s">
        <v>203</v>
      </c>
      <c r="F4" s="44"/>
      <c r="G4" s="44"/>
      <c r="H4" s="45" t="s">
        <v>204</v>
      </c>
    </row>
    <row r="5" spans="1:8">
      <c r="A5" s="44"/>
      <c r="B5" s="45" t="s">
        <v>205</v>
      </c>
      <c r="C5" s="45" t="s">
        <v>206</v>
      </c>
      <c r="D5" s="45" t="s">
        <v>207</v>
      </c>
      <c r="E5" s="44" t="s">
        <v>208</v>
      </c>
      <c r="F5" s="44" t="s">
        <v>209</v>
      </c>
      <c r="G5" s="44" t="s">
        <v>210</v>
      </c>
      <c r="H5" s="45"/>
    </row>
    <row r="6" spans="1:8">
      <c r="A6" s="44"/>
      <c r="B6" s="45">
        <v>57</v>
      </c>
      <c r="C6" s="45">
        <v>2032</v>
      </c>
      <c r="D6" s="45">
        <v>70398</v>
      </c>
      <c r="E6" s="45" t="s">
        <v>211</v>
      </c>
      <c r="F6" s="45" t="s">
        <v>212</v>
      </c>
      <c r="G6" s="45" t="s">
        <v>213</v>
      </c>
      <c r="H6" s="44" t="s">
        <v>214</v>
      </c>
    </row>
    <row r="7" s="37" customFormat="1" spans="1:8">
      <c r="A7" s="44"/>
      <c r="B7" s="45"/>
      <c r="C7" s="45"/>
      <c r="D7" s="45"/>
      <c r="E7" s="46">
        <v>44372</v>
      </c>
      <c r="F7" s="46">
        <v>44369</v>
      </c>
      <c r="G7" s="46">
        <v>44364</v>
      </c>
      <c r="H7" s="44"/>
    </row>
    <row r="8" s="37" customFormat="1" spans="1:8">
      <c r="A8" s="44"/>
      <c r="B8" s="45"/>
      <c r="C8" s="45"/>
      <c r="D8" s="45"/>
      <c r="E8" s="45"/>
      <c r="F8" s="45"/>
      <c r="G8" s="45"/>
      <c r="H8" s="45"/>
    </row>
    <row r="9" s="37" customFormat="1" spans="1:8">
      <c r="A9" s="44"/>
      <c r="B9" s="45" t="s">
        <v>215</v>
      </c>
      <c r="C9" s="45"/>
      <c r="D9" s="45"/>
      <c r="E9" s="45" t="s">
        <v>216</v>
      </c>
      <c r="F9" s="45"/>
      <c r="G9" s="45"/>
      <c r="H9" s="45"/>
    </row>
    <row r="10" spans="1:8">
      <c r="A10" s="44"/>
      <c r="B10" s="45" t="s">
        <v>217</v>
      </c>
      <c r="C10" s="45"/>
      <c r="D10" s="45" t="s">
        <v>218</v>
      </c>
      <c r="E10" s="45" t="s">
        <v>49</v>
      </c>
      <c r="F10" s="45" t="s">
        <v>219</v>
      </c>
      <c r="G10" s="45" t="s">
        <v>220</v>
      </c>
      <c r="H10" s="45" t="s">
        <v>221</v>
      </c>
    </row>
    <row r="11" s="37" customFormat="1" spans="1:8">
      <c r="A11" s="44"/>
      <c r="B11" s="45">
        <v>2022.2</v>
      </c>
      <c r="C11" s="45"/>
      <c r="D11" s="45">
        <v>2024.1</v>
      </c>
      <c r="E11" s="45">
        <v>7920.26</v>
      </c>
      <c r="F11" s="45">
        <v>6954.4</v>
      </c>
      <c r="G11" s="45">
        <v>588.71</v>
      </c>
      <c r="H11" s="45">
        <v>377.15</v>
      </c>
    </row>
    <row r="12" s="37" customFormat="1" spans="1:8">
      <c r="A12" s="44"/>
      <c r="B12" s="45"/>
      <c r="C12" s="45"/>
      <c r="D12" s="45"/>
      <c r="E12" s="45"/>
      <c r="F12" s="45"/>
      <c r="G12" s="45"/>
      <c r="H12" s="45"/>
    </row>
    <row r="13" spans="1:8">
      <c r="A13" s="44"/>
      <c r="B13" s="44" t="s">
        <v>222</v>
      </c>
      <c r="C13" s="44"/>
      <c r="D13" s="44" t="s">
        <v>223</v>
      </c>
      <c r="E13" s="45" t="s">
        <v>224</v>
      </c>
      <c r="F13" s="45" t="s">
        <v>225</v>
      </c>
      <c r="G13" s="45" t="s">
        <v>226</v>
      </c>
      <c r="H13" s="45" t="s">
        <v>227</v>
      </c>
    </row>
    <row r="14" s="37" customFormat="1" spans="1:8">
      <c r="A14" s="44"/>
      <c r="B14" s="45" t="s">
        <v>228</v>
      </c>
      <c r="C14" s="45"/>
      <c r="D14" s="45">
        <v>2022.12</v>
      </c>
      <c r="E14" s="45">
        <v>1093</v>
      </c>
      <c r="F14" s="45"/>
      <c r="G14" s="47">
        <v>44769</v>
      </c>
      <c r="H14" s="45" t="s">
        <v>229</v>
      </c>
    </row>
    <row r="15" s="37" customFormat="1" spans="1:9">
      <c r="A15" s="44"/>
      <c r="B15" s="45" t="s">
        <v>230</v>
      </c>
      <c r="C15" s="45"/>
      <c r="D15" s="45"/>
      <c r="E15" s="45">
        <v>554</v>
      </c>
      <c r="F15" s="45">
        <v>554.24</v>
      </c>
      <c r="G15" s="47">
        <v>44771</v>
      </c>
      <c r="H15" s="47">
        <v>44894</v>
      </c>
      <c r="I15" s="37">
        <f>E14+E27+E28+E29+E41+E42</f>
        <v>4565</v>
      </c>
    </row>
    <row r="16" s="37" customFormat="1" spans="1:10">
      <c r="A16" s="44"/>
      <c r="B16" s="44"/>
      <c r="C16" s="44"/>
      <c r="D16" s="44"/>
      <c r="E16" s="44"/>
      <c r="F16" s="44"/>
      <c r="G16" s="44"/>
      <c r="H16" s="44"/>
      <c r="J16" s="37">
        <f>I18/I27</f>
        <v>0.533740129217516</v>
      </c>
    </row>
    <row r="17" s="37" customFormat="1" spans="1:8">
      <c r="A17" s="44" t="s">
        <v>231</v>
      </c>
      <c r="B17" s="45" t="s">
        <v>202</v>
      </c>
      <c r="C17" s="45"/>
      <c r="D17" s="45"/>
      <c r="E17" s="44" t="s">
        <v>203</v>
      </c>
      <c r="F17" s="44"/>
      <c r="G17" s="44"/>
      <c r="H17" s="45" t="s">
        <v>204</v>
      </c>
    </row>
    <row r="18" s="37" customFormat="1" spans="1:10">
      <c r="A18" s="44"/>
      <c r="B18" s="45" t="s">
        <v>205</v>
      </c>
      <c r="C18" s="45" t="s">
        <v>206</v>
      </c>
      <c r="D18" s="45" t="s">
        <v>207</v>
      </c>
      <c r="E18" s="44" t="s">
        <v>208</v>
      </c>
      <c r="F18" s="44" t="s">
        <v>209</v>
      </c>
      <c r="G18" s="44" t="s">
        <v>210</v>
      </c>
      <c r="H18" s="45"/>
      <c r="I18" s="37">
        <f>E15+E27+E28+E29+E41</f>
        <v>2974</v>
      </c>
      <c r="J18" s="37">
        <f>I15/I27</f>
        <v>0.819274946159368</v>
      </c>
    </row>
    <row r="19" s="37" customFormat="1" spans="1:8">
      <c r="A19" s="44"/>
      <c r="B19" s="45">
        <v>87</v>
      </c>
      <c r="C19" s="45">
        <v>2547</v>
      </c>
      <c r="D19" s="45">
        <v>160512.28</v>
      </c>
      <c r="E19" s="45" t="s">
        <v>232</v>
      </c>
      <c r="F19" s="45" t="s">
        <v>233</v>
      </c>
      <c r="G19" s="45" t="s">
        <v>234</v>
      </c>
      <c r="H19" s="44" t="s">
        <v>214</v>
      </c>
    </row>
    <row r="20" s="37" customFormat="1" spans="1:9">
      <c r="A20" s="44"/>
      <c r="B20" s="45"/>
      <c r="C20" s="45"/>
      <c r="D20" s="45"/>
      <c r="E20" s="46">
        <v>44372</v>
      </c>
      <c r="F20" s="46">
        <v>44369</v>
      </c>
      <c r="G20" s="46">
        <v>44364</v>
      </c>
      <c r="H20" s="44"/>
      <c r="I20" s="37">
        <f>F15+F27+F28+F29+F41</f>
        <v>2975.92</v>
      </c>
    </row>
    <row r="21" s="37" customFormat="1" spans="1:8">
      <c r="A21" s="44"/>
      <c r="B21" s="45"/>
      <c r="C21" s="45"/>
      <c r="D21" s="45"/>
      <c r="E21" s="45"/>
      <c r="F21" s="45"/>
      <c r="G21" s="45"/>
      <c r="H21" s="45"/>
    </row>
    <row r="22" s="37" customFormat="1" spans="1:8">
      <c r="A22" s="44"/>
      <c r="B22" s="45" t="s">
        <v>215</v>
      </c>
      <c r="C22" s="45"/>
      <c r="D22" s="45"/>
      <c r="E22" s="45" t="s">
        <v>216</v>
      </c>
      <c r="F22" s="45"/>
      <c r="G22" s="45"/>
      <c r="H22" s="45"/>
    </row>
    <row r="23" s="37" customFormat="1" spans="1:8">
      <c r="A23" s="44"/>
      <c r="B23" s="45" t="s">
        <v>217</v>
      </c>
      <c r="C23" s="45"/>
      <c r="D23" s="45" t="s">
        <v>218</v>
      </c>
      <c r="E23" s="45" t="s">
        <v>49</v>
      </c>
      <c r="F23" s="45" t="s">
        <v>219</v>
      </c>
      <c r="G23" s="45" t="s">
        <v>220</v>
      </c>
      <c r="H23" s="45" t="s">
        <v>221</v>
      </c>
    </row>
    <row r="24" s="37" customFormat="1" spans="1:8">
      <c r="A24" s="44"/>
      <c r="B24" s="45">
        <v>2022.2</v>
      </c>
      <c r="C24" s="45"/>
      <c r="D24" s="45">
        <v>2024.1</v>
      </c>
      <c r="E24" s="45">
        <v>9926.69</v>
      </c>
      <c r="F24" s="45">
        <v>8755.67</v>
      </c>
      <c r="G24" s="45">
        <v>698.32</v>
      </c>
      <c r="H24" s="45">
        <v>472.7</v>
      </c>
    </row>
    <row r="25" s="37" customFormat="1" spans="1:8">
      <c r="A25" s="44"/>
      <c r="B25" s="45"/>
      <c r="C25" s="45"/>
      <c r="D25" s="45"/>
      <c r="E25" s="45"/>
      <c r="F25" s="45"/>
      <c r="G25" s="45"/>
      <c r="H25" s="45"/>
    </row>
    <row r="26" s="37" customFormat="1" spans="1:8">
      <c r="A26" s="44"/>
      <c r="B26" s="44" t="s">
        <v>222</v>
      </c>
      <c r="C26" s="44"/>
      <c r="D26" s="44" t="s">
        <v>223</v>
      </c>
      <c r="E26" s="45" t="s">
        <v>224</v>
      </c>
      <c r="F26" s="45" t="s">
        <v>225</v>
      </c>
      <c r="G26" s="45" t="s">
        <v>226</v>
      </c>
      <c r="H26" s="45" t="s">
        <v>227</v>
      </c>
    </row>
    <row r="27" s="37" customFormat="1" spans="1:9">
      <c r="A27" s="44"/>
      <c r="B27" s="44" t="s">
        <v>235</v>
      </c>
      <c r="C27" s="44"/>
      <c r="D27" s="45">
        <v>2022.12</v>
      </c>
      <c r="E27" s="45">
        <v>985</v>
      </c>
      <c r="F27" s="45">
        <v>985.47</v>
      </c>
      <c r="G27" s="47">
        <v>44691</v>
      </c>
      <c r="H27" s="47">
        <v>44911</v>
      </c>
      <c r="I27" s="37">
        <v>5572</v>
      </c>
    </row>
    <row r="28" s="37" customFormat="1" spans="1:8">
      <c r="A28" s="44"/>
      <c r="B28" s="44" t="s">
        <v>236</v>
      </c>
      <c r="C28" s="44"/>
      <c r="D28" s="45"/>
      <c r="E28" s="45">
        <v>316</v>
      </c>
      <c r="F28" s="45">
        <v>316.1</v>
      </c>
      <c r="G28" s="47">
        <v>44403</v>
      </c>
      <c r="H28" s="47">
        <v>44489</v>
      </c>
    </row>
    <row r="29" s="37" customFormat="1" ht="28" spans="1:8">
      <c r="A29" s="44"/>
      <c r="B29" s="44" t="s">
        <v>237</v>
      </c>
      <c r="C29" s="44"/>
      <c r="D29" s="45"/>
      <c r="E29" s="45">
        <v>150</v>
      </c>
      <c r="F29" s="45">
        <v>150.64</v>
      </c>
      <c r="G29" s="47">
        <v>44428</v>
      </c>
      <c r="H29" s="44" t="s">
        <v>238</v>
      </c>
    </row>
    <row r="30" s="37" customFormat="1" spans="1:8">
      <c r="A30" s="44"/>
      <c r="B30" s="44"/>
      <c r="C30" s="44"/>
      <c r="D30" s="44"/>
      <c r="E30" s="44"/>
      <c r="F30" s="44"/>
      <c r="G30" s="44"/>
      <c r="H30" s="44"/>
    </row>
    <row r="31" s="37" customFormat="1" spans="1:8">
      <c r="A31" s="44" t="s">
        <v>239</v>
      </c>
      <c r="B31" s="45" t="s">
        <v>202</v>
      </c>
      <c r="C31" s="45"/>
      <c r="D31" s="45"/>
      <c r="E31" s="44" t="s">
        <v>203</v>
      </c>
      <c r="F31" s="44"/>
      <c r="G31" s="44"/>
      <c r="H31" s="45" t="s">
        <v>204</v>
      </c>
    </row>
    <row r="32" s="37" customFormat="1" spans="1:8">
      <c r="A32" s="44"/>
      <c r="B32" s="45" t="s">
        <v>205</v>
      </c>
      <c r="C32" s="45" t="s">
        <v>206</v>
      </c>
      <c r="D32" s="45" t="s">
        <v>207</v>
      </c>
      <c r="E32" s="44" t="s">
        <v>208</v>
      </c>
      <c r="F32" s="44" t="s">
        <v>209</v>
      </c>
      <c r="G32" s="44" t="s">
        <v>210</v>
      </c>
      <c r="H32" s="45"/>
    </row>
    <row r="33" s="37" customFormat="1" spans="1:8">
      <c r="A33" s="44"/>
      <c r="B33" s="45">
        <v>31</v>
      </c>
      <c r="C33" s="45">
        <v>1596</v>
      </c>
      <c r="D33" s="45">
        <v>139793</v>
      </c>
      <c r="E33" s="45" t="s">
        <v>240</v>
      </c>
      <c r="F33" s="45" t="s">
        <v>241</v>
      </c>
      <c r="G33" s="45" t="s">
        <v>242</v>
      </c>
      <c r="H33" s="44" t="s">
        <v>214</v>
      </c>
    </row>
    <row r="34" s="37" customFormat="1" spans="1:8">
      <c r="A34" s="44"/>
      <c r="B34" s="45"/>
      <c r="C34" s="45"/>
      <c r="D34" s="45"/>
      <c r="E34" s="46">
        <v>44372</v>
      </c>
      <c r="F34" s="46">
        <v>44369</v>
      </c>
      <c r="G34" s="46">
        <v>44364</v>
      </c>
      <c r="H34" s="44"/>
    </row>
    <row r="35" s="37" customFormat="1" spans="1:8">
      <c r="A35" s="44"/>
      <c r="B35" s="45"/>
      <c r="C35" s="45"/>
      <c r="D35" s="45"/>
      <c r="E35" s="45"/>
      <c r="F35" s="45"/>
      <c r="G35" s="45"/>
      <c r="H35" s="45"/>
    </row>
    <row r="36" s="37" customFormat="1" spans="1:8">
      <c r="A36" s="44"/>
      <c r="B36" s="45" t="s">
        <v>215</v>
      </c>
      <c r="C36" s="45"/>
      <c r="D36" s="45"/>
      <c r="E36" s="45" t="s">
        <v>216</v>
      </c>
      <c r="F36" s="45"/>
      <c r="G36" s="45"/>
      <c r="H36" s="45"/>
    </row>
    <row r="37" s="37" customFormat="1" spans="1:8">
      <c r="A37" s="44"/>
      <c r="B37" s="45" t="s">
        <v>217</v>
      </c>
      <c r="C37" s="45"/>
      <c r="D37" s="45" t="s">
        <v>218</v>
      </c>
      <c r="E37" s="45" t="s">
        <v>49</v>
      </c>
      <c r="F37" s="45" t="s">
        <v>219</v>
      </c>
      <c r="G37" s="45" t="s">
        <v>220</v>
      </c>
      <c r="H37" s="45" t="s">
        <v>221</v>
      </c>
    </row>
    <row r="38" s="37" customFormat="1" spans="1:8">
      <c r="A38" s="44"/>
      <c r="B38" s="45">
        <v>2022.3</v>
      </c>
      <c r="C38" s="45"/>
      <c r="D38" s="45">
        <v>2024.2</v>
      </c>
      <c r="E38" s="45">
        <v>7180.87</v>
      </c>
      <c r="F38" s="45">
        <v>6291.83</v>
      </c>
      <c r="G38" s="45">
        <v>547.07</v>
      </c>
      <c r="H38" s="45">
        <v>341.97</v>
      </c>
    </row>
    <row r="39" s="37" customFormat="1" spans="1:8">
      <c r="A39" s="44"/>
      <c r="B39" s="45"/>
      <c r="C39" s="45"/>
      <c r="D39" s="45"/>
      <c r="E39" s="45"/>
      <c r="F39" s="45"/>
      <c r="G39" s="45"/>
      <c r="H39" s="45"/>
    </row>
    <row r="40" s="37" customFormat="1" ht="30" customHeight="1" spans="1:8">
      <c r="A40" s="44"/>
      <c r="B40" s="44" t="s">
        <v>222</v>
      </c>
      <c r="C40" s="44"/>
      <c r="D40" s="44" t="s">
        <v>223</v>
      </c>
      <c r="E40" s="45" t="s">
        <v>224</v>
      </c>
      <c r="F40" s="45" t="s">
        <v>225</v>
      </c>
      <c r="G40" s="45" t="s">
        <v>226</v>
      </c>
      <c r="H40" s="45" t="s">
        <v>227</v>
      </c>
    </row>
    <row r="41" s="37" customFormat="1" spans="1:9">
      <c r="A41" s="44"/>
      <c r="B41" s="45" t="s">
        <v>243</v>
      </c>
      <c r="C41" s="45"/>
      <c r="D41" s="45">
        <v>2022.12</v>
      </c>
      <c r="E41" s="45">
        <v>969</v>
      </c>
      <c r="F41" s="45">
        <v>969.47</v>
      </c>
      <c r="G41" s="47">
        <v>44697</v>
      </c>
      <c r="H41" s="47">
        <v>44921</v>
      </c>
      <c r="I41" s="37">
        <v>2509.18</v>
      </c>
    </row>
    <row r="42" s="37" customFormat="1" ht="61.05" customHeight="1" spans="1:9">
      <c r="A42" s="44"/>
      <c r="B42" s="45" t="s">
        <v>244</v>
      </c>
      <c r="C42" s="45"/>
      <c r="D42" s="45"/>
      <c r="E42" s="45">
        <v>1052</v>
      </c>
      <c r="F42" s="45"/>
      <c r="G42" s="47">
        <v>44713</v>
      </c>
      <c r="H42" s="44" t="s">
        <v>245</v>
      </c>
      <c r="I42" s="37">
        <v>2508</v>
      </c>
    </row>
    <row r="43" s="37" customFormat="1" ht="36" customHeight="1" spans="1:8">
      <c r="A43" s="44"/>
      <c r="B43" s="44" t="s">
        <v>246</v>
      </c>
      <c r="C43" s="44"/>
      <c r="D43" s="45"/>
      <c r="E43" s="45">
        <v>453</v>
      </c>
      <c r="F43" s="45"/>
      <c r="G43" s="47">
        <v>44700</v>
      </c>
      <c r="H43" s="45" t="s">
        <v>247</v>
      </c>
    </row>
  </sheetData>
  <mergeCells count="59">
    <mergeCell ref="A2:H2"/>
    <mergeCell ref="B4:D4"/>
    <mergeCell ref="E4:G4"/>
    <mergeCell ref="B8:H8"/>
    <mergeCell ref="B9:D9"/>
    <mergeCell ref="E9:H9"/>
    <mergeCell ref="B10:C10"/>
    <mergeCell ref="B11:C11"/>
    <mergeCell ref="B12:H12"/>
    <mergeCell ref="B13:C13"/>
    <mergeCell ref="B14:C14"/>
    <mergeCell ref="B15:C15"/>
    <mergeCell ref="A16:H16"/>
    <mergeCell ref="B17:D17"/>
    <mergeCell ref="E17:G17"/>
    <mergeCell ref="B21:H21"/>
    <mergeCell ref="B22:D22"/>
    <mergeCell ref="E22:H22"/>
    <mergeCell ref="B23:C23"/>
    <mergeCell ref="B24:C24"/>
    <mergeCell ref="B25:H25"/>
    <mergeCell ref="B26:C26"/>
    <mergeCell ref="B27:C27"/>
    <mergeCell ref="B28:C28"/>
    <mergeCell ref="B29:C29"/>
    <mergeCell ref="A30:H30"/>
    <mergeCell ref="B31:D31"/>
    <mergeCell ref="E31:G31"/>
    <mergeCell ref="B35:H35"/>
    <mergeCell ref="B36:D36"/>
    <mergeCell ref="E36:H36"/>
    <mergeCell ref="B37:C37"/>
    <mergeCell ref="B38:C38"/>
    <mergeCell ref="B39:H39"/>
    <mergeCell ref="B40:C40"/>
    <mergeCell ref="B41:C41"/>
    <mergeCell ref="B42:C42"/>
    <mergeCell ref="B43:C43"/>
    <mergeCell ref="A4:A15"/>
    <mergeCell ref="A17:A29"/>
    <mergeCell ref="A31:A43"/>
    <mergeCell ref="B6:B7"/>
    <mergeCell ref="B19:B20"/>
    <mergeCell ref="B33:B34"/>
    <mergeCell ref="C6:C7"/>
    <mergeCell ref="C19:C20"/>
    <mergeCell ref="C33:C34"/>
    <mergeCell ref="D6:D7"/>
    <mergeCell ref="D14:D15"/>
    <mergeCell ref="D19:D20"/>
    <mergeCell ref="D27:D29"/>
    <mergeCell ref="D33:D34"/>
    <mergeCell ref="D41:D43"/>
    <mergeCell ref="H4:H5"/>
    <mergeCell ref="H6:H7"/>
    <mergeCell ref="H17:H18"/>
    <mergeCell ref="H19:H20"/>
    <mergeCell ref="H31:H32"/>
    <mergeCell ref="H33:H34"/>
  </mergeCells>
  <printOptions horizontalCentered="1"/>
  <pageMargins left="0.751388888888889" right="0.751388888888889" top="1" bottom="0.920833333333333" header="0.5" footer="0.5"/>
  <pageSetup paperSize="9" orientation="landscape"/>
  <headerFooter/>
  <rowBreaks count="1" manualBreakCount="1">
    <brk id="30" max="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3"/>
  <sheetViews>
    <sheetView tabSelected="1" topLeftCell="A25" workbookViewId="0">
      <selection activeCell="E35" sqref="E35"/>
    </sheetView>
  </sheetViews>
  <sheetFormatPr defaultColWidth="9" defaultRowHeight="14" outlineLevelCol="4"/>
  <cols>
    <col min="1" max="1" width="11.4454545454545"/>
    <col min="2" max="2" width="37.8909090909091" customWidth="1"/>
    <col min="3" max="3" width="17.2181818181818" style="29" customWidth="1"/>
    <col min="4" max="4" width="47.6636363636364" style="30" customWidth="1"/>
    <col min="5" max="5" width="38.2181818181818" customWidth="1"/>
  </cols>
  <sheetData>
    <row r="1" ht="28.05" customHeight="1" spans="1:5">
      <c r="A1" s="4" t="s">
        <v>248</v>
      </c>
      <c r="B1" s="4"/>
      <c r="C1" s="4"/>
      <c r="D1" s="4"/>
      <c r="E1" s="4"/>
    </row>
    <row r="2" s="4" customFormat="1" spans="1:5">
      <c r="A2" s="4" t="s">
        <v>249</v>
      </c>
      <c r="B2" s="4" t="s">
        <v>250</v>
      </c>
      <c r="C2" s="31" t="s">
        <v>251</v>
      </c>
      <c r="D2" s="32" t="s">
        <v>252</v>
      </c>
      <c r="E2" s="4" t="s">
        <v>253</v>
      </c>
    </row>
    <row r="3" ht="28" spans="1:5">
      <c r="A3" s="33">
        <v>44588</v>
      </c>
      <c r="B3" t="s">
        <v>254</v>
      </c>
      <c r="C3" s="29">
        <v>33000</v>
      </c>
      <c r="D3" s="30" t="s">
        <v>255</v>
      </c>
      <c r="E3" t="s">
        <v>256</v>
      </c>
    </row>
    <row r="4" ht="28" spans="1:5">
      <c r="A4" s="33">
        <v>44589</v>
      </c>
      <c r="B4" t="s">
        <v>257</v>
      </c>
      <c r="C4" s="29">
        <v>1000000</v>
      </c>
      <c r="D4" s="30" t="s">
        <v>258</v>
      </c>
      <c r="E4" t="s">
        <v>259</v>
      </c>
    </row>
    <row r="5" ht="28" spans="1:5">
      <c r="A5" s="33">
        <v>44590</v>
      </c>
      <c r="B5" t="s">
        <v>260</v>
      </c>
      <c r="C5" s="29">
        <v>9440</v>
      </c>
      <c r="D5" s="30" t="s">
        <v>261</v>
      </c>
      <c r="E5" t="s">
        <v>256</v>
      </c>
    </row>
    <row r="6" spans="1:5">
      <c r="A6" s="33">
        <v>44562</v>
      </c>
      <c r="B6" t="s">
        <v>262</v>
      </c>
      <c r="C6" s="29">
        <v>40000</v>
      </c>
      <c r="D6" s="30" t="s">
        <v>263</v>
      </c>
      <c r="E6" t="s">
        <v>264</v>
      </c>
    </row>
    <row r="7" ht="28" spans="1:5">
      <c r="A7" s="33">
        <v>44845</v>
      </c>
      <c r="B7" t="s">
        <v>262</v>
      </c>
      <c r="C7" s="29">
        <v>100000</v>
      </c>
      <c r="D7" s="30" t="s">
        <v>265</v>
      </c>
      <c r="E7" t="s">
        <v>264</v>
      </c>
    </row>
    <row r="8" ht="28" spans="1:5">
      <c r="A8" s="33">
        <v>44853</v>
      </c>
      <c r="B8" t="s">
        <v>260</v>
      </c>
      <c r="C8" s="29">
        <v>18900</v>
      </c>
      <c r="D8" s="30" t="s">
        <v>266</v>
      </c>
      <c r="E8" t="s">
        <v>264</v>
      </c>
    </row>
    <row r="9" ht="28" spans="1:5">
      <c r="A9" s="33">
        <v>44865</v>
      </c>
      <c r="B9" t="s">
        <v>267</v>
      </c>
      <c r="C9" s="29">
        <v>200000</v>
      </c>
      <c r="D9" s="30" t="s">
        <v>268</v>
      </c>
      <c r="E9" t="s">
        <v>269</v>
      </c>
    </row>
    <row r="10" ht="28" spans="1:5">
      <c r="A10" s="33">
        <v>44945</v>
      </c>
      <c r="B10" t="s">
        <v>270</v>
      </c>
      <c r="C10" s="29">
        <v>80000</v>
      </c>
      <c r="D10" s="30" t="s">
        <v>271</v>
      </c>
      <c r="E10" t="s">
        <v>264</v>
      </c>
    </row>
    <row r="11" ht="28" spans="1:5">
      <c r="A11" s="33">
        <v>44946</v>
      </c>
      <c r="B11" t="s">
        <v>267</v>
      </c>
      <c r="C11" s="29">
        <v>180000</v>
      </c>
      <c r="D11" s="30" t="s">
        <v>272</v>
      </c>
      <c r="E11" t="s">
        <v>273</v>
      </c>
    </row>
    <row r="12" spans="1:5">
      <c r="A12" s="33">
        <v>44945</v>
      </c>
      <c r="B12" t="s">
        <v>254</v>
      </c>
      <c r="C12" s="29">
        <v>33290</v>
      </c>
      <c r="D12" s="30" t="s">
        <v>274</v>
      </c>
      <c r="E12" t="s">
        <v>275</v>
      </c>
    </row>
    <row r="13" ht="28" spans="1:5">
      <c r="A13" s="33">
        <v>44945</v>
      </c>
      <c r="B13" t="s">
        <v>276</v>
      </c>
      <c r="C13" s="29">
        <v>148600</v>
      </c>
      <c r="D13" s="30" t="s">
        <v>277</v>
      </c>
      <c r="E13" t="s">
        <v>275</v>
      </c>
    </row>
    <row r="14" ht="28" spans="1:5">
      <c r="A14" s="33">
        <v>44848</v>
      </c>
      <c r="B14" t="s">
        <v>278</v>
      </c>
      <c r="C14" s="29">
        <v>14461</v>
      </c>
      <c r="D14" s="30" t="s">
        <v>279</v>
      </c>
      <c r="E14" t="s">
        <v>264</v>
      </c>
    </row>
    <row r="15" spans="1:5">
      <c r="A15" s="33">
        <v>44845</v>
      </c>
      <c r="B15" t="s">
        <v>262</v>
      </c>
      <c r="C15" s="29">
        <v>100000</v>
      </c>
      <c r="D15" s="30" t="s">
        <v>280</v>
      </c>
      <c r="E15" t="s">
        <v>264</v>
      </c>
    </row>
    <row r="16" ht="28" spans="1:5">
      <c r="A16" s="33">
        <v>44588</v>
      </c>
      <c r="B16" t="s">
        <v>281</v>
      </c>
      <c r="C16" s="29">
        <v>2100000</v>
      </c>
      <c r="D16" s="30" t="s">
        <v>282</v>
      </c>
      <c r="E16" t="s">
        <v>283</v>
      </c>
    </row>
    <row r="17" spans="1:5">
      <c r="A17" s="33">
        <v>44588</v>
      </c>
      <c r="B17" t="s">
        <v>284</v>
      </c>
      <c r="C17" s="29">
        <v>9000</v>
      </c>
      <c r="D17" s="30" t="s">
        <v>285</v>
      </c>
      <c r="E17" t="s">
        <v>286</v>
      </c>
    </row>
    <row r="18" spans="1:5">
      <c r="A18" s="33">
        <v>44589</v>
      </c>
      <c r="B18" t="s">
        <v>287</v>
      </c>
      <c r="C18" s="29">
        <v>18000</v>
      </c>
      <c r="D18" s="30" t="s">
        <v>288</v>
      </c>
      <c r="E18" t="s">
        <v>256</v>
      </c>
    </row>
    <row r="19" spans="1:5">
      <c r="A19" s="33">
        <v>44589</v>
      </c>
      <c r="B19" t="s">
        <v>289</v>
      </c>
      <c r="C19" s="29">
        <v>14220</v>
      </c>
      <c r="D19" s="30" t="s">
        <v>290</v>
      </c>
      <c r="E19" t="s">
        <v>256</v>
      </c>
    </row>
    <row r="20" ht="28" spans="1:5">
      <c r="A20" s="33">
        <v>44843</v>
      </c>
      <c r="B20" t="s">
        <v>291</v>
      </c>
      <c r="C20" s="29">
        <v>46620</v>
      </c>
      <c r="D20" s="30" t="s">
        <v>292</v>
      </c>
      <c r="E20" t="s">
        <v>264</v>
      </c>
    </row>
    <row r="21" ht="28" spans="1:5">
      <c r="A21" s="33">
        <v>44845</v>
      </c>
      <c r="B21" t="s">
        <v>262</v>
      </c>
      <c r="C21" s="29">
        <v>40000</v>
      </c>
      <c r="D21" s="30" t="s">
        <v>293</v>
      </c>
      <c r="E21" t="s">
        <v>264</v>
      </c>
    </row>
    <row r="22" ht="28" spans="1:5">
      <c r="A22" s="33">
        <v>44845</v>
      </c>
      <c r="B22" t="s">
        <v>294</v>
      </c>
      <c r="C22" s="29">
        <v>79000</v>
      </c>
      <c r="D22" s="30" t="s">
        <v>295</v>
      </c>
      <c r="E22" t="s">
        <v>264</v>
      </c>
    </row>
    <row r="23" ht="28" spans="1:5">
      <c r="A23" s="33">
        <v>44847</v>
      </c>
      <c r="B23" t="s">
        <v>276</v>
      </c>
      <c r="C23" s="29">
        <v>36500</v>
      </c>
      <c r="D23" s="30" t="s">
        <v>296</v>
      </c>
      <c r="E23" t="s">
        <v>264</v>
      </c>
    </row>
    <row r="24" ht="28" spans="1:5">
      <c r="A24" s="33">
        <v>44847</v>
      </c>
      <c r="B24" t="s">
        <v>276</v>
      </c>
      <c r="C24" s="29">
        <v>56300</v>
      </c>
      <c r="D24" s="30" t="s">
        <v>297</v>
      </c>
      <c r="E24" t="s">
        <v>264</v>
      </c>
    </row>
    <row r="25" ht="28" spans="1:5">
      <c r="A25" s="33">
        <v>44865</v>
      </c>
      <c r="B25" t="s">
        <v>267</v>
      </c>
      <c r="C25" s="29">
        <v>200000</v>
      </c>
      <c r="D25" s="30" t="s">
        <v>298</v>
      </c>
      <c r="E25" t="s">
        <v>269</v>
      </c>
    </row>
    <row r="26" ht="28" spans="1:5">
      <c r="A26" s="33">
        <v>44852</v>
      </c>
      <c r="B26" t="s">
        <v>289</v>
      </c>
      <c r="C26" s="29">
        <v>32780</v>
      </c>
      <c r="D26" s="30" t="s">
        <v>299</v>
      </c>
      <c r="E26" t="s">
        <v>264</v>
      </c>
    </row>
    <row r="27" s="28" customFormat="1" spans="1:5">
      <c r="A27" s="34">
        <v>44834</v>
      </c>
      <c r="B27" s="28" t="s">
        <v>300</v>
      </c>
      <c r="C27" s="35">
        <v>5000000</v>
      </c>
      <c r="D27" s="36" t="s">
        <v>301</v>
      </c>
      <c r="E27" s="28" t="s">
        <v>302</v>
      </c>
    </row>
    <row r="28" spans="1:5">
      <c r="A28" s="33">
        <v>44945</v>
      </c>
      <c r="B28" t="s">
        <v>270</v>
      </c>
      <c r="C28" s="29">
        <v>80000</v>
      </c>
      <c r="D28" s="30" t="s">
        <v>303</v>
      </c>
      <c r="E28" t="s">
        <v>275</v>
      </c>
    </row>
    <row r="29" s="28" customFormat="1" spans="1:5">
      <c r="A29" s="34">
        <v>44943</v>
      </c>
      <c r="B29" s="28" t="s">
        <v>300</v>
      </c>
      <c r="C29" s="35">
        <v>28000000</v>
      </c>
      <c r="D29" s="36" t="s">
        <v>304</v>
      </c>
      <c r="E29" s="28" t="s">
        <v>302</v>
      </c>
    </row>
    <row r="30" spans="1:5">
      <c r="A30" s="33">
        <v>44945</v>
      </c>
      <c r="B30" t="s">
        <v>284</v>
      </c>
      <c r="C30" s="29">
        <v>21000</v>
      </c>
      <c r="D30" s="30" t="s">
        <v>305</v>
      </c>
      <c r="E30" t="s">
        <v>275</v>
      </c>
    </row>
    <row r="31" ht="28" spans="1:5">
      <c r="A31" s="33">
        <v>44945</v>
      </c>
      <c r="B31" t="s">
        <v>306</v>
      </c>
      <c r="C31" s="29">
        <v>84700</v>
      </c>
      <c r="D31" s="30" t="s">
        <v>307</v>
      </c>
      <c r="E31" t="s">
        <v>275</v>
      </c>
    </row>
    <row r="32" ht="28" spans="1:5">
      <c r="A32" s="33">
        <v>44946</v>
      </c>
      <c r="B32" t="s">
        <v>267</v>
      </c>
      <c r="C32" s="29">
        <v>180000</v>
      </c>
      <c r="D32" s="30" t="s">
        <v>308</v>
      </c>
      <c r="E32" t="s">
        <v>273</v>
      </c>
    </row>
    <row r="33" spans="1:5">
      <c r="A33" s="33">
        <v>44945</v>
      </c>
      <c r="B33" t="s">
        <v>287</v>
      </c>
      <c r="C33" s="29">
        <v>4595</v>
      </c>
      <c r="D33" s="30" t="s">
        <v>309</v>
      </c>
      <c r="E33" t="s">
        <v>275</v>
      </c>
    </row>
    <row r="34" ht="28" spans="1:5">
      <c r="A34" s="33">
        <v>44846</v>
      </c>
      <c r="B34" t="s">
        <v>310</v>
      </c>
      <c r="C34" s="29">
        <v>300000</v>
      </c>
      <c r="D34" s="30" t="s">
        <v>311</v>
      </c>
      <c r="E34" t="s">
        <v>312</v>
      </c>
    </row>
    <row r="35" spans="1:5">
      <c r="A35" s="33">
        <v>44833</v>
      </c>
      <c r="B35" t="s">
        <v>267</v>
      </c>
      <c r="C35" s="29">
        <v>100000</v>
      </c>
      <c r="D35" s="30" t="s">
        <v>313</v>
      </c>
      <c r="E35" t="s">
        <v>264</v>
      </c>
    </row>
    <row r="36" spans="1:5">
      <c r="A36" s="33">
        <v>44908</v>
      </c>
      <c r="B36" t="s">
        <v>310</v>
      </c>
      <c r="C36" s="29">
        <v>268000</v>
      </c>
      <c r="D36" s="30" t="s">
        <v>314</v>
      </c>
      <c r="E36" t="s">
        <v>264</v>
      </c>
    </row>
    <row r="37" ht="28" spans="1:5">
      <c r="A37" s="33">
        <v>44909</v>
      </c>
      <c r="B37" t="s">
        <v>315</v>
      </c>
      <c r="C37" s="29">
        <v>480000</v>
      </c>
      <c r="D37" s="30" t="s">
        <v>316</v>
      </c>
      <c r="E37" t="s">
        <v>283</v>
      </c>
    </row>
    <row r="38" ht="28" spans="1:5">
      <c r="A38" s="33">
        <v>44945</v>
      </c>
      <c r="B38" t="s">
        <v>267</v>
      </c>
      <c r="C38" s="29">
        <v>110000</v>
      </c>
      <c r="D38" s="30" t="s">
        <v>317</v>
      </c>
      <c r="E38" t="s">
        <v>264</v>
      </c>
    </row>
    <row r="39" spans="1:5">
      <c r="A39" s="33">
        <v>44945</v>
      </c>
      <c r="B39" t="s">
        <v>318</v>
      </c>
      <c r="C39" s="29">
        <v>160000</v>
      </c>
      <c r="D39" s="30" t="s">
        <v>319</v>
      </c>
      <c r="E39" t="s">
        <v>264</v>
      </c>
    </row>
    <row r="40" spans="1:5">
      <c r="A40" s="33">
        <v>44945</v>
      </c>
      <c r="B40" t="s">
        <v>270</v>
      </c>
      <c r="C40" s="29">
        <v>80000</v>
      </c>
      <c r="D40" s="30" t="s">
        <v>320</v>
      </c>
      <c r="E40" t="s">
        <v>264</v>
      </c>
    </row>
    <row r="41" ht="28" spans="1:5">
      <c r="A41" s="33">
        <v>44945</v>
      </c>
      <c r="B41" t="s">
        <v>321</v>
      </c>
      <c r="C41" s="29">
        <v>6873</v>
      </c>
      <c r="D41" s="30" t="s">
        <v>322</v>
      </c>
      <c r="E41" t="s">
        <v>275</v>
      </c>
    </row>
    <row r="42" spans="1:5">
      <c r="A42" s="33">
        <v>44637</v>
      </c>
      <c r="B42" t="s">
        <v>300</v>
      </c>
      <c r="C42" s="29">
        <v>39480000</v>
      </c>
      <c r="D42" s="30" t="s">
        <v>323</v>
      </c>
      <c r="E42" t="s">
        <v>324</v>
      </c>
    </row>
    <row r="43" spans="1:5">
      <c r="A43" s="33">
        <v>44762</v>
      </c>
      <c r="B43" t="s">
        <v>300</v>
      </c>
      <c r="C43" s="29">
        <v>-2460000</v>
      </c>
      <c r="D43" s="30" t="s">
        <v>325</v>
      </c>
      <c r="E43" t="s">
        <v>324</v>
      </c>
    </row>
  </sheetData>
  <mergeCells count="1">
    <mergeCell ref="A1:E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zoomScale="130" zoomScaleNormal="130" workbookViewId="0">
      <pane ySplit="1" topLeftCell="A5" activePane="bottomLeft" state="frozen"/>
      <selection/>
      <selection pane="bottomLeft" activeCell="G7" sqref="G7"/>
    </sheetView>
  </sheetViews>
  <sheetFormatPr defaultColWidth="9" defaultRowHeight="22.05" customHeight="1"/>
  <cols>
    <col min="1" max="1" width="8.89090909090909" customWidth="1"/>
    <col min="3" max="3" width="13.6636363636364" customWidth="1"/>
    <col min="4" max="4" width="13.7818181818182" customWidth="1"/>
    <col min="5" max="5" width="24.4454545454545" style="2" customWidth="1"/>
    <col min="7" max="7" width="24.6636363636364" style="3" customWidth="1"/>
    <col min="8" max="9" width="9" style="4"/>
    <col min="10" max="10" width="10.4454545454545" style="5" customWidth="1"/>
    <col min="11" max="11" width="9" style="5"/>
    <col min="12" max="12" width="22.1090909090909" customWidth="1"/>
  </cols>
  <sheetData>
    <row r="1" ht="27" customHeight="1" spans="1:11">
      <c r="A1" s="6" t="s">
        <v>0</v>
      </c>
      <c r="B1" s="6" t="s">
        <v>1</v>
      </c>
      <c r="C1" s="6" t="s">
        <v>2</v>
      </c>
      <c r="D1" s="6" t="s">
        <v>3</v>
      </c>
      <c r="E1" s="6" t="s">
        <v>52</v>
      </c>
      <c r="F1" s="6" t="s">
        <v>5</v>
      </c>
      <c r="G1" s="6" t="s">
        <v>6</v>
      </c>
      <c r="H1" s="6" t="s">
        <v>7</v>
      </c>
      <c r="I1" s="6" t="s">
        <v>8</v>
      </c>
      <c r="J1" s="6" t="s">
        <v>9</v>
      </c>
      <c r="K1" s="6" t="s">
        <v>10</v>
      </c>
    </row>
    <row r="2" ht="45" customHeight="1" spans="1:11">
      <c r="A2" s="7" t="s">
        <v>11</v>
      </c>
      <c r="B2" s="7" t="s">
        <v>12</v>
      </c>
      <c r="C2" s="7" t="s">
        <v>13</v>
      </c>
      <c r="D2" s="23" t="s">
        <v>14</v>
      </c>
      <c r="E2" s="24" t="s">
        <v>15</v>
      </c>
      <c r="F2" s="23">
        <v>2</v>
      </c>
      <c r="G2" s="25" t="s">
        <v>16</v>
      </c>
      <c r="H2" s="9"/>
      <c r="I2" s="9"/>
      <c r="J2" s="21"/>
      <c r="K2" s="21"/>
    </row>
    <row r="3" ht="40.95" customHeight="1" spans="1:11">
      <c r="A3" s="7"/>
      <c r="B3" s="7"/>
      <c r="C3" s="7" t="s">
        <v>17</v>
      </c>
      <c r="D3" s="23" t="s">
        <v>17</v>
      </c>
      <c r="E3" s="25" t="s">
        <v>18</v>
      </c>
      <c r="F3" s="23">
        <v>2</v>
      </c>
      <c r="G3" s="25" t="s">
        <v>19</v>
      </c>
      <c r="H3" s="9"/>
      <c r="I3" s="9"/>
      <c r="J3" s="21"/>
      <c r="K3" s="21"/>
    </row>
    <row r="4" ht="79.05" customHeight="1" spans="1:12">
      <c r="A4" s="7"/>
      <c r="B4" s="7" t="s">
        <v>20</v>
      </c>
      <c r="C4" s="7" t="s">
        <v>21</v>
      </c>
      <c r="D4" s="7" t="s">
        <v>21</v>
      </c>
      <c r="E4" s="8" t="s">
        <v>22</v>
      </c>
      <c r="F4" s="7">
        <v>5</v>
      </c>
      <c r="G4" s="8"/>
      <c r="H4" s="9"/>
      <c r="I4" s="9"/>
      <c r="J4" s="21"/>
      <c r="K4" s="21"/>
      <c r="L4" s="8" t="s">
        <v>22</v>
      </c>
    </row>
    <row r="5" ht="61.95" customHeight="1" spans="1:12">
      <c r="A5" s="7"/>
      <c r="B5" s="7"/>
      <c r="C5" s="7" t="s">
        <v>23</v>
      </c>
      <c r="D5" s="7"/>
      <c r="E5" s="8" t="s">
        <v>326</v>
      </c>
      <c r="F5" s="7">
        <v>5</v>
      </c>
      <c r="G5" s="8"/>
      <c r="H5" s="9"/>
      <c r="I5" s="9"/>
      <c r="J5" s="21"/>
      <c r="K5" s="21"/>
      <c r="L5" s="8" t="s">
        <v>326</v>
      </c>
    </row>
    <row r="6" ht="37.95" customHeight="1" spans="1:12">
      <c r="A6" s="7"/>
      <c r="B6" s="11" t="s">
        <v>24</v>
      </c>
      <c r="C6" s="7" t="s">
        <v>25</v>
      </c>
      <c r="D6" s="7"/>
      <c r="E6" s="8" t="s">
        <v>327</v>
      </c>
      <c r="F6" s="7">
        <v>2</v>
      </c>
      <c r="G6" s="8"/>
      <c r="H6" s="9"/>
      <c r="I6" s="9"/>
      <c r="J6" s="21"/>
      <c r="K6" s="21"/>
      <c r="L6" s="8" t="s">
        <v>327</v>
      </c>
    </row>
    <row r="7" ht="49.05" customHeight="1" spans="1:12">
      <c r="A7" s="7"/>
      <c r="B7" s="12"/>
      <c r="C7" s="7" t="s">
        <v>26</v>
      </c>
      <c r="D7" s="7"/>
      <c r="E7" s="8" t="s">
        <v>328</v>
      </c>
      <c r="F7" s="7">
        <v>4</v>
      </c>
      <c r="G7" s="8"/>
      <c r="H7" s="9"/>
      <c r="I7" s="9"/>
      <c r="J7" s="21"/>
      <c r="K7" s="21"/>
      <c r="L7" s="8" t="s">
        <v>328</v>
      </c>
    </row>
    <row r="8" s="1" customFormat="1" customHeight="1" spans="1:11">
      <c r="A8" s="13" t="s">
        <v>27</v>
      </c>
      <c r="B8" s="14"/>
      <c r="C8" s="14"/>
      <c r="D8" s="14"/>
      <c r="E8" s="15"/>
      <c r="F8" s="6">
        <f>SUM(F2:F7)</f>
        <v>20</v>
      </c>
      <c r="G8" s="16"/>
      <c r="H8" s="17"/>
      <c r="I8" s="17"/>
      <c r="J8" s="22"/>
      <c r="K8" s="22"/>
    </row>
    <row r="9" ht="49.05" customHeight="1" spans="1:12">
      <c r="A9" s="7" t="s">
        <v>28</v>
      </c>
      <c r="B9" s="7" t="s">
        <v>29</v>
      </c>
      <c r="C9" s="11" t="s">
        <v>30</v>
      </c>
      <c r="D9" s="26" t="s">
        <v>30</v>
      </c>
      <c r="E9" s="27" t="s">
        <v>329</v>
      </c>
      <c r="F9" s="26">
        <v>2</v>
      </c>
      <c r="G9" s="27" t="s">
        <v>330</v>
      </c>
      <c r="H9" s="9"/>
      <c r="I9" s="9"/>
      <c r="J9" s="21"/>
      <c r="K9" s="21"/>
      <c r="L9" s="3" t="s">
        <v>331</v>
      </c>
    </row>
    <row r="10" ht="49.05" customHeight="1" spans="1:11">
      <c r="A10" s="7"/>
      <c r="B10" s="7"/>
      <c r="C10" s="12"/>
      <c r="D10" s="26" t="s">
        <v>332</v>
      </c>
      <c r="E10" s="27" t="s">
        <v>333</v>
      </c>
      <c r="F10" s="26">
        <v>2</v>
      </c>
      <c r="G10" s="27" t="s">
        <v>334</v>
      </c>
      <c r="H10" s="9"/>
      <c r="I10" s="9"/>
      <c r="J10" s="21"/>
      <c r="K10" s="21"/>
    </row>
    <row r="11" ht="42" customHeight="1" spans="1:12">
      <c r="A11" s="7"/>
      <c r="B11" s="7"/>
      <c r="C11" s="7" t="s">
        <v>31</v>
      </c>
      <c r="D11" s="7"/>
      <c r="E11" s="8" t="s">
        <v>335</v>
      </c>
      <c r="F11" s="7">
        <v>4</v>
      </c>
      <c r="G11" s="8"/>
      <c r="H11" s="9"/>
      <c r="I11" s="9"/>
      <c r="J11" s="21"/>
      <c r="K11" s="21"/>
      <c r="L11" s="8" t="s">
        <v>335</v>
      </c>
    </row>
    <row r="12" ht="58.05" customHeight="1" spans="1:12">
      <c r="A12" s="7"/>
      <c r="B12" s="7"/>
      <c r="C12" s="7" t="s">
        <v>32</v>
      </c>
      <c r="D12" s="7"/>
      <c r="E12" s="8" t="s">
        <v>336</v>
      </c>
      <c r="F12" s="7">
        <v>4</v>
      </c>
      <c r="G12" s="8"/>
      <c r="H12" s="9"/>
      <c r="I12" s="9"/>
      <c r="J12" s="21"/>
      <c r="K12" s="21"/>
      <c r="L12" s="8" t="s">
        <v>336</v>
      </c>
    </row>
    <row r="13" ht="42" customHeight="1" spans="1:12">
      <c r="A13" s="7"/>
      <c r="B13" s="11" t="s">
        <v>33</v>
      </c>
      <c r="C13" s="7" t="s">
        <v>34</v>
      </c>
      <c r="D13" s="7"/>
      <c r="E13" s="8" t="s">
        <v>337</v>
      </c>
      <c r="F13" s="7">
        <v>4</v>
      </c>
      <c r="G13" s="8"/>
      <c r="H13" s="9"/>
      <c r="I13" s="9"/>
      <c r="J13" s="21"/>
      <c r="K13" s="21"/>
      <c r="L13" s="8" t="s">
        <v>337</v>
      </c>
    </row>
    <row r="14" ht="64.05" customHeight="1" spans="1:12">
      <c r="A14" s="7"/>
      <c r="B14" s="12"/>
      <c r="C14" s="7" t="s">
        <v>35</v>
      </c>
      <c r="D14" s="7"/>
      <c r="E14" s="8" t="s">
        <v>338</v>
      </c>
      <c r="F14" s="7">
        <v>4</v>
      </c>
      <c r="G14" s="8"/>
      <c r="H14" s="9"/>
      <c r="I14" s="9"/>
      <c r="J14" s="21"/>
      <c r="K14" s="21"/>
      <c r="L14" s="8" t="s">
        <v>338</v>
      </c>
    </row>
    <row r="15" s="1" customFormat="1" customHeight="1" spans="1:11">
      <c r="A15" s="13" t="s">
        <v>27</v>
      </c>
      <c r="B15" s="14"/>
      <c r="C15" s="14"/>
      <c r="D15" s="14"/>
      <c r="E15" s="15"/>
      <c r="F15" s="6">
        <f>SUM(F9:F14)</f>
        <v>20</v>
      </c>
      <c r="G15" s="16"/>
      <c r="H15" s="17"/>
      <c r="I15" s="17"/>
      <c r="J15" s="22"/>
      <c r="K15" s="22"/>
    </row>
    <row r="16" ht="40.05" customHeight="1" spans="1:12">
      <c r="A16" s="7" t="s">
        <v>36</v>
      </c>
      <c r="B16" s="7" t="s">
        <v>37</v>
      </c>
      <c r="C16" s="7" t="s">
        <v>38</v>
      </c>
      <c r="D16" s="7"/>
      <c r="E16" s="8" t="s">
        <v>339</v>
      </c>
      <c r="F16" s="7">
        <v>18</v>
      </c>
      <c r="G16" s="8"/>
      <c r="H16" s="9"/>
      <c r="I16" s="9"/>
      <c r="J16" s="21"/>
      <c r="K16" s="21"/>
      <c r="L16" s="8" t="s">
        <v>339</v>
      </c>
    </row>
    <row r="17" ht="30" customHeight="1" spans="1:12">
      <c r="A17" s="7"/>
      <c r="B17" s="7" t="s">
        <v>39</v>
      </c>
      <c r="C17" s="7" t="s">
        <v>40</v>
      </c>
      <c r="D17" s="7"/>
      <c r="E17" s="8" t="s">
        <v>340</v>
      </c>
      <c r="F17" s="7">
        <v>8</v>
      </c>
      <c r="G17" s="8"/>
      <c r="H17" s="9"/>
      <c r="I17" s="9"/>
      <c r="J17" s="21"/>
      <c r="K17" s="21"/>
      <c r="L17" s="8" t="s">
        <v>340</v>
      </c>
    </row>
    <row r="18" customHeight="1" spans="1:12">
      <c r="A18" s="7"/>
      <c r="B18" s="7" t="s">
        <v>41</v>
      </c>
      <c r="C18" s="7" t="s">
        <v>42</v>
      </c>
      <c r="D18" s="7"/>
      <c r="E18" s="8" t="s">
        <v>341</v>
      </c>
      <c r="F18" s="7">
        <v>4</v>
      </c>
      <c r="G18" s="8"/>
      <c r="H18" s="9"/>
      <c r="I18" s="9"/>
      <c r="J18" s="21"/>
      <c r="K18" s="21"/>
      <c r="L18" s="8" t="s">
        <v>341</v>
      </c>
    </row>
    <row r="19" s="1" customFormat="1" customHeight="1" spans="1:11">
      <c r="A19" s="13" t="s">
        <v>27</v>
      </c>
      <c r="B19" s="14"/>
      <c r="C19" s="14"/>
      <c r="D19" s="14"/>
      <c r="E19" s="15"/>
      <c r="F19" s="6">
        <f>SUM(F16:F18)</f>
        <v>30</v>
      </c>
      <c r="G19" s="16"/>
      <c r="H19" s="17"/>
      <c r="I19" s="17"/>
      <c r="J19" s="22"/>
      <c r="K19" s="22"/>
    </row>
    <row r="20" ht="49.95" customHeight="1" spans="1:12">
      <c r="A20" s="7" t="s">
        <v>342</v>
      </c>
      <c r="B20" s="7" t="s">
        <v>44</v>
      </c>
      <c r="C20" s="7" t="s">
        <v>45</v>
      </c>
      <c r="D20" s="7"/>
      <c r="E20" s="8" t="s">
        <v>343</v>
      </c>
      <c r="F20" s="7">
        <v>6</v>
      </c>
      <c r="G20" s="8"/>
      <c r="H20" s="9"/>
      <c r="I20" s="9"/>
      <c r="J20" s="21"/>
      <c r="K20" s="21"/>
      <c r="L20" s="8" t="s">
        <v>343</v>
      </c>
    </row>
    <row r="21" ht="33" customHeight="1" spans="1:12">
      <c r="A21" s="7"/>
      <c r="B21" s="7"/>
      <c r="C21" s="7" t="s">
        <v>46</v>
      </c>
      <c r="D21" s="7"/>
      <c r="E21" s="8" t="s">
        <v>344</v>
      </c>
      <c r="F21" s="7">
        <v>12</v>
      </c>
      <c r="G21" s="8"/>
      <c r="H21" s="9"/>
      <c r="I21" s="9"/>
      <c r="J21" s="21"/>
      <c r="K21" s="21"/>
      <c r="L21" s="8" t="s">
        <v>344</v>
      </c>
    </row>
    <row r="22" ht="40.05" customHeight="1" spans="1:12">
      <c r="A22" s="7"/>
      <c r="B22" s="7"/>
      <c r="C22" s="7" t="s">
        <v>47</v>
      </c>
      <c r="D22" s="7"/>
      <c r="E22" s="8" t="s">
        <v>345</v>
      </c>
      <c r="F22" s="7">
        <v>4</v>
      </c>
      <c r="G22" s="8"/>
      <c r="H22" s="9"/>
      <c r="I22" s="9"/>
      <c r="J22" s="21"/>
      <c r="K22" s="21"/>
      <c r="L22" s="8" t="s">
        <v>345</v>
      </c>
    </row>
    <row r="23" ht="39" customHeight="1" spans="1:12">
      <c r="A23" s="7"/>
      <c r="B23" s="7"/>
      <c r="C23" s="7" t="s">
        <v>48</v>
      </c>
      <c r="D23" s="7"/>
      <c r="E23" s="8" t="s">
        <v>346</v>
      </c>
      <c r="F23" s="7">
        <v>8</v>
      </c>
      <c r="G23" s="8"/>
      <c r="H23" s="9"/>
      <c r="I23" s="9"/>
      <c r="J23" s="21"/>
      <c r="K23" s="21"/>
      <c r="L23" s="8" t="s">
        <v>346</v>
      </c>
    </row>
    <row r="24" s="1" customFormat="1" customHeight="1" spans="1:11">
      <c r="A24" s="13" t="s">
        <v>27</v>
      </c>
      <c r="B24" s="14"/>
      <c r="C24" s="14"/>
      <c r="D24" s="14"/>
      <c r="E24" s="15"/>
      <c r="F24" s="6">
        <f>SUM(F20:F23)</f>
        <v>30</v>
      </c>
      <c r="G24" s="16"/>
      <c r="H24" s="17"/>
      <c r="I24" s="17"/>
      <c r="J24" s="22"/>
      <c r="K24" s="22"/>
    </row>
    <row r="25" s="1" customFormat="1" customHeight="1" spans="1:11">
      <c r="A25" s="18" t="s">
        <v>49</v>
      </c>
      <c r="B25" s="19"/>
      <c r="C25" s="19"/>
      <c r="D25" s="19"/>
      <c r="E25" s="20"/>
      <c r="F25" s="6">
        <f>F24+F19+F15+F8</f>
        <v>100</v>
      </c>
      <c r="G25" s="16"/>
      <c r="H25" s="17"/>
      <c r="I25" s="17"/>
      <c r="J25" s="22"/>
      <c r="K25" s="22"/>
    </row>
  </sheetData>
  <mergeCells count="16">
    <mergeCell ref="A8:E8"/>
    <mergeCell ref="A15:E15"/>
    <mergeCell ref="A19:E19"/>
    <mergeCell ref="A24:E24"/>
    <mergeCell ref="A25:E25"/>
    <mergeCell ref="A2:A7"/>
    <mergeCell ref="A9:A14"/>
    <mergeCell ref="A16:A18"/>
    <mergeCell ref="A20:A23"/>
    <mergeCell ref="B2:B3"/>
    <mergeCell ref="B4:B5"/>
    <mergeCell ref="B6:B7"/>
    <mergeCell ref="B9:B12"/>
    <mergeCell ref="B13:B14"/>
    <mergeCell ref="B20:B23"/>
    <mergeCell ref="C9:C10"/>
  </mergeCells>
  <pageMargins left="0.699305555555556" right="0.699305555555556"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zoomScale="115" zoomScaleNormal="115" workbookViewId="0">
      <pane ySplit="1" topLeftCell="A2" activePane="bottomLeft" state="frozen"/>
      <selection/>
      <selection pane="bottomLeft" activeCell="C3" sqref="C3"/>
    </sheetView>
  </sheetViews>
  <sheetFormatPr defaultColWidth="9" defaultRowHeight="39" customHeight="1"/>
  <cols>
    <col min="1" max="1" width="15.6636363636364" customWidth="1"/>
    <col min="3" max="3" width="13.6636363636364" customWidth="1"/>
    <col min="4" max="4" width="9.55454545454545" customWidth="1"/>
    <col min="5" max="5" width="24.4454545454545" style="2" customWidth="1"/>
    <col min="7" max="7" width="24.6636363636364" style="3" customWidth="1"/>
    <col min="8" max="9" width="9" style="4"/>
    <col min="10" max="11" width="9" style="5"/>
  </cols>
  <sheetData>
    <row r="1" customHeight="1" spans="1:11">
      <c r="A1" s="6" t="s">
        <v>0</v>
      </c>
      <c r="B1" s="6" t="s">
        <v>1</v>
      </c>
      <c r="C1" s="6" t="s">
        <v>2</v>
      </c>
      <c r="D1" s="6" t="s">
        <v>3</v>
      </c>
      <c r="E1" s="6" t="s">
        <v>4</v>
      </c>
      <c r="F1" s="6" t="s">
        <v>5</v>
      </c>
      <c r="G1" s="6" t="s">
        <v>6</v>
      </c>
      <c r="H1" s="6" t="s">
        <v>7</v>
      </c>
      <c r="I1" s="6" t="s">
        <v>8</v>
      </c>
      <c r="J1" s="6" t="s">
        <v>9</v>
      </c>
      <c r="K1" s="6" t="s">
        <v>10</v>
      </c>
    </row>
    <row r="2" ht="52.05" customHeight="1" spans="1:11">
      <c r="A2" s="7" t="s">
        <v>11</v>
      </c>
      <c r="B2" s="7" t="s">
        <v>12</v>
      </c>
      <c r="C2" s="7" t="s">
        <v>13</v>
      </c>
      <c r="D2" s="7" t="s">
        <v>14</v>
      </c>
      <c r="E2" s="3" t="s">
        <v>347</v>
      </c>
      <c r="F2" s="7">
        <v>2</v>
      </c>
      <c r="G2" s="8" t="s">
        <v>348</v>
      </c>
      <c r="H2" s="9"/>
      <c r="I2" s="9"/>
      <c r="J2" s="21"/>
      <c r="K2" s="21"/>
    </row>
    <row r="3" customHeight="1" spans="1:11">
      <c r="A3" s="7"/>
      <c r="B3" s="7"/>
      <c r="C3" s="7"/>
      <c r="D3" s="7"/>
      <c r="E3" s="10"/>
      <c r="F3" s="7"/>
      <c r="G3" s="8"/>
      <c r="H3" s="9"/>
      <c r="I3" s="9"/>
      <c r="J3" s="21"/>
      <c r="K3" s="21"/>
    </row>
    <row r="4" customHeight="1" spans="1:11">
      <c r="A4" s="7"/>
      <c r="B4" s="7"/>
      <c r="C4" s="7" t="s">
        <v>17</v>
      </c>
      <c r="D4" s="7"/>
      <c r="E4" s="10"/>
      <c r="F4" s="7">
        <v>2</v>
      </c>
      <c r="G4" s="8"/>
      <c r="H4" s="9"/>
      <c r="I4" s="9"/>
      <c r="J4" s="21"/>
      <c r="K4" s="21"/>
    </row>
    <row r="5" customHeight="1" spans="1:11">
      <c r="A5" s="7"/>
      <c r="B5" s="7" t="s">
        <v>20</v>
      </c>
      <c r="C5" s="7" t="s">
        <v>21</v>
      </c>
      <c r="D5" s="7"/>
      <c r="E5" s="10"/>
      <c r="F5" s="7">
        <v>5</v>
      </c>
      <c r="G5" s="8"/>
      <c r="H5" s="9"/>
      <c r="I5" s="9"/>
      <c r="J5" s="21"/>
      <c r="K5" s="21"/>
    </row>
    <row r="6" customHeight="1" spans="1:11">
      <c r="A6" s="7"/>
      <c r="B6" s="7"/>
      <c r="C6" s="7" t="s">
        <v>23</v>
      </c>
      <c r="D6" s="7"/>
      <c r="E6" s="10"/>
      <c r="F6" s="7">
        <v>5</v>
      </c>
      <c r="G6" s="8"/>
      <c r="H6" s="9"/>
      <c r="I6" s="9"/>
      <c r="J6" s="21"/>
      <c r="K6" s="21"/>
    </row>
    <row r="7" customHeight="1" spans="1:11">
      <c r="A7" s="7"/>
      <c r="B7" s="11" t="s">
        <v>24</v>
      </c>
      <c r="C7" s="7" t="s">
        <v>25</v>
      </c>
      <c r="D7" s="7"/>
      <c r="E7" s="10"/>
      <c r="F7" s="7">
        <v>2</v>
      </c>
      <c r="G7" s="8"/>
      <c r="H7" s="9"/>
      <c r="I7" s="9"/>
      <c r="J7" s="21"/>
      <c r="K7" s="21"/>
    </row>
    <row r="8" customHeight="1" spans="1:11">
      <c r="A8" s="7"/>
      <c r="B8" s="12"/>
      <c r="C8" s="7" t="s">
        <v>26</v>
      </c>
      <c r="D8" s="7"/>
      <c r="E8" s="10"/>
      <c r="F8" s="7">
        <v>4</v>
      </c>
      <c r="G8" s="8"/>
      <c r="H8" s="9"/>
      <c r="I8" s="9"/>
      <c r="J8" s="21"/>
      <c r="K8" s="21"/>
    </row>
    <row r="9" s="1" customFormat="1" customHeight="1" spans="1:11">
      <c r="A9" s="13" t="s">
        <v>27</v>
      </c>
      <c r="B9" s="14"/>
      <c r="C9" s="14"/>
      <c r="D9" s="14"/>
      <c r="E9" s="15"/>
      <c r="F9" s="6">
        <f>SUM(F2:F8)</f>
        <v>20</v>
      </c>
      <c r="G9" s="16"/>
      <c r="H9" s="17"/>
      <c r="I9" s="17"/>
      <c r="J9" s="22"/>
      <c r="K9" s="22"/>
    </row>
    <row r="10" customHeight="1" spans="1:11">
      <c r="A10" s="7" t="s">
        <v>28</v>
      </c>
      <c r="B10" s="7" t="s">
        <v>29</v>
      </c>
      <c r="C10" s="7" t="s">
        <v>30</v>
      </c>
      <c r="D10" s="7"/>
      <c r="E10" s="10"/>
      <c r="F10" s="7">
        <v>4</v>
      </c>
      <c r="G10" s="8"/>
      <c r="H10" s="9"/>
      <c r="I10" s="9"/>
      <c r="J10" s="21"/>
      <c r="K10" s="21"/>
    </row>
    <row r="11" customHeight="1" spans="1:11">
      <c r="A11" s="7"/>
      <c r="B11" s="7"/>
      <c r="C11" s="7" t="s">
        <v>31</v>
      </c>
      <c r="D11" s="7"/>
      <c r="E11" s="10"/>
      <c r="F11" s="7">
        <v>4</v>
      </c>
      <c r="G11" s="8"/>
      <c r="H11" s="9"/>
      <c r="I11" s="9"/>
      <c r="J11" s="21"/>
      <c r="K11" s="21"/>
    </row>
    <row r="12" customHeight="1" spans="1:11">
      <c r="A12" s="7"/>
      <c r="B12" s="7"/>
      <c r="C12" s="7" t="s">
        <v>32</v>
      </c>
      <c r="D12" s="7"/>
      <c r="E12" s="10"/>
      <c r="F12" s="7">
        <v>4</v>
      </c>
      <c r="G12" s="8"/>
      <c r="H12" s="9"/>
      <c r="I12" s="9"/>
      <c r="J12" s="21"/>
      <c r="K12" s="21"/>
    </row>
    <row r="13" customHeight="1" spans="1:11">
      <c r="A13" s="7"/>
      <c r="B13" s="11" t="s">
        <v>33</v>
      </c>
      <c r="C13" s="7" t="s">
        <v>34</v>
      </c>
      <c r="D13" s="7"/>
      <c r="E13" s="10"/>
      <c r="F13" s="7">
        <v>4</v>
      </c>
      <c r="G13" s="8"/>
      <c r="H13" s="9"/>
      <c r="I13" s="9"/>
      <c r="J13" s="21"/>
      <c r="K13" s="21"/>
    </row>
    <row r="14" customHeight="1" spans="1:11">
      <c r="A14" s="7"/>
      <c r="B14" s="12"/>
      <c r="C14" s="7" t="s">
        <v>35</v>
      </c>
      <c r="D14" s="7"/>
      <c r="E14" s="10"/>
      <c r="F14" s="7">
        <v>4</v>
      </c>
      <c r="G14" s="8"/>
      <c r="H14" s="9"/>
      <c r="I14" s="9"/>
      <c r="J14" s="21"/>
      <c r="K14" s="21"/>
    </row>
    <row r="15" s="1" customFormat="1" customHeight="1" spans="1:11">
      <c r="A15" s="13" t="s">
        <v>27</v>
      </c>
      <c r="B15" s="14"/>
      <c r="C15" s="14"/>
      <c r="D15" s="14"/>
      <c r="E15" s="15"/>
      <c r="F15" s="6">
        <f>SUM(F10:F14)</f>
        <v>20</v>
      </c>
      <c r="G15" s="16"/>
      <c r="H15" s="17"/>
      <c r="I15" s="17"/>
      <c r="J15" s="22"/>
      <c r="K15" s="22"/>
    </row>
    <row r="16" customHeight="1" spans="1:11">
      <c r="A16" s="7" t="s">
        <v>36</v>
      </c>
      <c r="B16" s="7" t="s">
        <v>37</v>
      </c>
      <c r="C16" s="7" t="s">
        <v>38</v>
      </c>
      <c r="D16" s="7"/>
      <c r="E16" s="10"/>
      <c r="F16" s="7">
        <v>18</v>
      </c>
      <c r="G16" s="8"/>
      <c r="H16" s="9"/>
      <c r="I16" s="9"/>
      <c r="J16" s="21"/>
      <c r="K16" s="21"/>
    </row>
    <row r="17" customHeight="1" spans="1:11">
      <c r="A17" s="7"/>
      <c r="B17" s="7" t="s">
        <v>39</v>
      </c>
      <c r="C17" s="7" t="s">
        <v>40</v>
      </c>
      <c r="D17" s="7"/>
      <c r="E17" s="10"/>
      <c r="F17" s="7">
        <v>8</v>
      </c>
      <c r="G17" s="8"/>
      <c r="H17" s="9"/>
      <c r="I17" s="9"/>
      <c r="J17" s="21"/>
      <c r="K17" s="21"/>
    </row>
    <row r="18" customHeight="1" spans="1:11">
      <c r="A18" s="7"/>
      <c r="B18" s="7" t="s">
        <v>41</v>
      </c>
      <c r="C18" s="7" t="s">
        <v>42</v>
      </c>
      <c r="D18" s="7"/>
      <c r="E18" s="10"/>
      <c r="F18" s="7">
        <v>4</v>
      </c>
      <c r="G18" s="8"/>
      <c r="H18" s="9"/>
      <c r="I18" s="9"/>
      <c r="J18" s="21"/>
      <c r="K18" s="21"/>
    </row>
    <row r="19" s="1" customFormat="1" customHeight="1" spans="1:11">
      <c r="A19" s="13" t="s">
        <v>27</v>
      </c>
      <c r="B19" s="14"/>
      <c r="C19" s="14"/>
      <c r="D19" s="14"/>
      <c r="E19" s="15"/>
      <c r="F19" s="6">
        <f>SUM(F16:F18)</f>
        <v>30</v>
      </c>
      <c r="G19" s="16"/>
      <c r="H19" s="17"/>
      <c r="I19" s="17"/>
      <c r="J19" s="22"/>
      <c r="K19" s="22"/>
    </row>
    <row r="20" customHeight="1" spans="1:11">
      <c r="A20" s="7" t="s">
        <v>43</v>
      </c>
      <c r="B20" s="7" t="s">
        <v>44</v>
      </c>
      <c r="C20" s="7" t="s">
        <v>45</v>
      </c>
      <c r="D20" s="7"/>
      <c r="E20" s="10"/>
      <c r="F20" s="7">
        <v>6</v>
      </c>
      <c r="G20" s="8"/>
      <c r="H20" s="9"/>
      <c r="I20" s="9"/>
      <c r="J20" s="21"/>
      <c r="K20" s="21"/>
    </row>
    <row r="21" customHeight="1" spans="1:11">
      <c r="A21" s="7"/>
      <c r="B21" s="7"/>
      <c r="C21" s="7" t="s">
        <v>46</v>
      </c>
      <c r="D21" s="7"/>
      <c r="E21" s="10"/>
      <c r="F21" s="7">
        <v>12</v>
      </c>
      <c r="G21" s="8"/>
      <c r="H21" s="9"/>
      <c r="I21" s="9"/>
      <c r="J21" s="21"/>
      <c r="K21" s="21"/>
    </row>
    <row r="22" customHeight="1" spans="1:11">
      <c r="A22" s="7"/>
      <c r="B22" s="7"/>
      <c r="C22" s="7" t="s">
        <v>47</v>
      </c>
      <c r="D22" s="7"/>
      <c r="E22" s="10"/>
      <c r="F22" s="7">
        <v>4</v>
      </c>
      <c r="G22" s="8"/>
      <c r="H22" s="9"/>
      <c r="I22" s="9"/>
      <c r="J22" s="21"/>
      <c r="K22" s="21"/>
    </row>
    <row r="23" customHeight="1" spans="1:11">
      <c r="A23" s="7"/>
      <c r="B23" s="7"/>
      <c r="C23" s="7" t="s">
        <v>48</v>
      </c>
      <c r="D23" s="7"/>
      <c r="E23" s="10"/>
      <c r="F23" s="7">
        <v>8</v>
      </c>
      <c r="G23" s="8"/>
      <c r="H23" s="9"/>
      <c r="I23" s="9"/>
      <c r="J23" s="21"/>
      <c r="K23" s="21"/>
    </row>
    <row r="24" s="1" customFormat="1" customHeight="1" spans="1:11">
      <c r="A24" s="13" t="s">
        <v>27</v>
      </c>
      <c r="B24" s="14"/>
      <c r="C24" s="14"/>
      <c r="D24" s="14"/>
      <c r="E24" s="15"/>
      <c r="F24" s="6">
        <f>SUM(F20:F23)</f>
        <v>30</v>
      </c>
      <c r="G24" s="16"/>
      <c r="H24" s="17"/>
      <c r="I24" s="17"/>
      <c r="J24" s="22"/>
      <c r="K24" s="22"/>
    </row>
    <row r="25" s="1" customFormat="1" customHeight="1" spans="1:11">
      <c r="A25" s="18" t="s">
        <v>49</v>
      </c>
      <c r="B25" s="19"/>
      <c r="C25" s="19"/>
      <c r="D25" s="19"/>
      <c r="E25" s="20"/>
      <c r="F25" s="6">
        <f>F24+F19+F15+F9</f>
        <v>100</v>
      </c>
      <c r="G25" s="16"/>
      <c r="H25" s="17"/>
      <c r="I25" s="17"/>
      <c r="J25" s="22"/>
      <c r="K25" s="22"/>
    </row>
  </sheetData>
  <mergeCells count="15">
    <mergeCell ref="A9:E9"/>
    <mergeCell ref="A15:E15"/>
    <mergeCell ref="A19:E19"/>
    <mergeCell ref="A24:E24"/>
    <mergeCell ref="A25:E25"/>
    <mergeCell ref="A2:A8"/>
    <mergeCell ref="A10:A14"/>
    <mergeCell ref="A16:A18"/>
    <mergeCell ref="A20:A23"/>
    <mergeCell ref="B2:B4"/>
    <mergeCell ref="B5:B6"/>
    <mergeCell ref="B7:B8"/>
    <mergeCell ref="B10:B12"/>
    <mergeCell ref="B13:B14"/>
    <mergeCell ref="B20:B23"/>
  </mergeCell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zoomScale="130" zoomScaleNormal="130" workbookViewId="0">
      <pane ySplit="1" topLeftCell="A2" activePane="bottomLeft" state="frozen"/>
      <selection/>
      <selection pane="bottomLeft" activeCell="D1" sqref="A$1:E$1048576"/>
    </sheetView>
  </sheetViews>
  <sheetFormatPr defaultColWidth="9" defaultRowHeight="22.05" customHeight="1"/>
  <cols>
    <col min="1" max="1" width="15.6636363636364" customWidth="1"/>
    <col min="3" max="3" width="13.6636363636364" customWidth="1"/>
    <col min="4" max="4" width="9.55454545454545" customWidth="1"/>
    <col min="5" max="5" width="24.4454545454545" style="2" customWidth="1"/>
    <col min="7" max="7" width="24.6636363636364" style="3" customWidth="1"/>
    <col min="8" max="9" width="9" style="4"/>
    <col min="10" max="11" width="9" style="5"/>
  </cols>
  <sheetData>
    <row r="1" ht="34.05" customHeight="1" spans="1:11">
      <c r="A1" s="6" t="s">
        <v>0</v>
      </c>
      <c r="B1" s="6" t="s">
        <v>1</v>
      </c>
      <c r="C1" s="6" t="s">
        <v>2</v>
      </c>
      <c r="D1" s="6" t="s">
        <v>3</v>
      </c>
      <c r="E1" s="6" t="s">
        <v>4</v>
      </c>
      <c r="F1" s="6" t="s">
        <v>5</v>
      </c>
      <c r="G1" s="6" t="s">
        <v>6</v>
      </c>
      <c r="H1" s="6" t="s">
        <v>7</v>
      </c>
      <c r="I1" s="6" t="s">
        <v>8</v>
      </c>
      <c r="J1" s="6" t="s">
        <v>9</v>
      </c>
      <c r="K1" s="6" t="s">
        <v>10</v>
      </c>
    </row>
    <row r="2" ht="54" customHeight="1" spans="1:11">
      <c r="A2" s="7" t="s">
        <v>11</v>
      </c>
      <c r="B2" s="7" t="s">
        <v>12</v>
      </c>
      <c r="C2" s="7" t="s">
        <v>13</v>
      </c>
      <c r="D2" s="7" t="s">
        <v>14</v>
      </c>
      <c r="E2" s="3" t="s">
        <v>349</v>
      </c>
      <c r="F2" s="7">
        <v>2</v>
      </c>
      <c r="G2" s="8" t="s">
        <v>350</v>
      </c>
      <c r="H2" s="9"/>
      <c r="I2" s="9"/>
      <c r="J2" s="21"/>
      <c r="K2" s="21"/>
    </row>
    <row r="3" customHeight="1" spans="1:11">
      <c r="A3" s="7"/>
      <c r="B3" s="7"/>
      <c r="C3" s="7"/>
      <c r="D3" s="7"/>
      <c r="E3" s="10"/>
      <c r="F3" s="7"/>
      <c r="G3" s="8"/>
      <c r="H3" s="9"/>
      <c r="I3" s="9"/>
      <c r="J3" s="21"/>
      <c r="K3" s="21"/>
    </row>
    <row r="4" customHeight="1" spans="1:11">
      <c r="A4" s="7"/>
      <c r="B4" s="7"/>
      <c r="C4" s="7" t="s">
        <v>17</v>
      </c>
      <c r="D4" s="7"/>
      <c r="E4" s="10"/>
      <c r="F4" s="7">
        <v>2</v>
      </c>
      <c r="G4" s="8"/>
      <c r="H4" s="9"/>
      <c r="I4" s="9"/>
      <c r="J4" s="21"/>
      <c r="K4" s="21"/>
    </row>
    <row r="5" customHeight="1" spans="1:11">
      <c r="A5" s="7"/>
      <c r="B5" s="7" t="s">
        <v>20</v>
      </c>
      <c r="C5" s="7" t="s">
        <v>21</v>
      </c>
      <c r="D5" s="7"/>
      <c r="E5" s="10"/>
      <c r="F5" s="7">
        <v>5</v>
      </c>
      <c r="G5" s="8"/>
      <c r="H5" s="9"/>
      <c r="I5" s="9"/>
      <c r="J5" s="21"/>
      <c r="K5" s="21"/>
    </row>
    <row r="6" customHeight="1" spans="1:11">
      <c r="A6" s="7"/>
      <c r="B6" s="7"/>
      <c r="C6" s="7" t="s">
        <v>23</v>
      </c>
      <c r="D6" s="7"/>
      <c r="E6" s="10"/>
      <c r="F6" s="7">
        <v>5</v>
      </c>
      <c r="G6" s="8"/>
      <c r="H6" s="9"/>
      <c r="I6" s="9"/>
      <c r="J6" s="21"/>
      <c r="K6" s="21"/>
    </row>
    <row r="7" customHeight="1" spans="1:11">
      <c r="A7" s="7"/>
      <c r="B7" s="11" t="s">
        <v>24</v>
      </c>
      <c r="C7" s="7" t="s">
        <v>25</v>
      </c>
      <c r="D7" s="7"/>
      <c r="E7" s="10"/>
      <c r="F7" s="7">
        <v>2</v>
      </c>
      <c r="G7" s="8"/>
      <c r="H7" s="9"/>
      <c r="I7" s="9"/>
      <c r="J7" s="21"/>
      <c r="K7" s="21"/>
    </row>
    <row r="8" customHeight="1" spans="1:11">
      <c r="A8" s="7"/>
      <c r="B8" s="12"/>
      <c r="C8" s="7" t="s">
        <v>26</v>
      </c>
      <c r="D8" s="7"/>
      <c r="E8" s="10"/>
      <c r="F8" s="7">
        <v>4</v>
      </c>
      <c r="G8" s="8"/>
      <c r="H8" s="9"/>
      <c r="I8" s="9"/>
      <c r="J8" s="21"/>
      <c r="K8" s="21"/>
    </row>
    <row r="9" s="1" customFormat="1" customHeight="1" spans="1:11">
      <c r="A9" s="13" t="s">
        <v>27</v>
      </c>
      <c r="B9" s="14"/>
      <c r="C9" s="14"/>
      <c r="D9" s="14"/>
      <c r="E9" s="15"/>
      <c r="F9" s="6">
        <f>SUM(F2:F8)</f>
        <v>20</v>
      </c>
      <c r="G9" s="16"/>
      <c r="H9" s="17"/>
      <c r="I9" s="17"/>
      <c r="J9" s="22"/>
      <c r="K9" s="22"/>
    </row>
    <row r="10" customHeight="1" spans="1:11">
      <c r="A10" s="7" t="s">
        <v>28</v>
      </c>
      <c r="B10" s="7" t="s">
        <v>29</v>
      </c>
      <c r="C10" s="7" t="s">
        <v>30</v>
      </c>
      <c r="D10" s="7"/>
      <c r="E10" s="10"/>
      <c r="F10" s="7">
        <v>4</v>
      </c>
      <c r="G10" s="8"/>
      <c r="H10" s="9"/>
      <c r="I10" s="9"/>
      <c r="J10" s="21"/>
      <c r="K10" s="21"/>
    </row>
    <row r="11" customHeight="1" spans="1:11">
      <c r="A11" s="7"/>
      <c r="B11" s="7"/>
      <c r="C11" s="7" t="s">
        <v>31</v>
      </c>
      <c r="D11" s="7"/>
      <c r="E11" s="10"/>
      <c r="F11" s="7">
        <v>4</v>
      </c>
      <c r="G11" s="8"/>
      <c r="H11" s="9"/>
      <c r="I11" s="9"/>
      <c r="J11" s="21"/>
      <c r="K11" s="21"/>
    </row>
    <row r="12" customHeight="1" spans="1:11">
      <c r="A12" s="7"/>
      <c r="B12" s="7"/>
      <c r="C12" s="7" t="s">
        <v>32</v>
      </c>
      <c r="D12" s="7"/>
      <c r="E12" s="10"/>
      <c r="F12" s="7">
        <v>4</v>
      </c>
      <c r="G12" s="8"/>
      <c r="H12" s="9"/>
      <c r="I12" s="9"/>
      <c r="J12" s="21"/>
      <c r="K12" s="21"/>
    </row>
    <row r="13" customHeight="1" spans="1:11">
      <c r="A13" s="7"/>
      <c r="B13" s="11" t="s">
        <v>33</v>
      </c>
      <c r="C13" s="7" t="s">
        <v>34</v>
      </c>
      <c r="D13" s="7"/>
      <c r="E13" s="10"/>
      <c r="F13" s="7">
        <v>4</v>
      </c>
      <c r="G13" s="8"/>
      <c r="H13" s="9"/>
      <c r="I13" s="9"/>
      <c r="J13" s="21"/>
      <c r="K13" s="21"/>
    </row>
    <row r="14" customHeight="1" spans="1:11">
      <c r="A14" s="7"/>
      <c r="B14" s="12"/>
      <c r="C14" s="7" t="s">
        <v>35</v>
      </c>
      <c r="D14" s="7"/>
      <c r="E14" s="10"/>
      <c r="F14" s="7">
        <v>4</v>
      </c>
      <c r="G14" s="8"/>
      <c r="H14" s="9"/>
      <c r="I14" s="9"/>
      <c r="J14" s="21"/>
      <c r="K14" s="21"/>
    </row>
    <row r="15" s="1" customFormat="1" customHeight="1" spans="1:11">
      <c r="A15" s="13" t="s">
        <v>27</v>
      </c>
      <c r="B15" s="14"/>
      <c r="C15" s="14"/>
      <c r="D15" s="14"/>
      <c r="E15" s="15"/>
      <c r="F15" s="6">
        <f>SUM(F10:F14)</f>
        <v>20</v>
      </c>
      <c r="G15" s="16"/>
      <c r="H15" s="17"/>
      <c r="I15" s="17"/>
      <c r="J15" s="22"/>
      <c r="K15" s="22"/>
    </row>
    <row r="16" customHeight="1" spans="1:11">
      <c r="A16" s="7" t="s">
        <v>36</v>
      </c>
      <c r="B16" s="7" t="s">
        <v>37</v>
      </c>
      <c r="C16" s="7" t="s">
        <v>38</v>
      </c>
      <c r="D16" s="7"/>
      <c r="E16" s="10"/>
      <c r="F16" s="7">
        <v>18</v>
      </c>
      <c r="G16" s="8"/>
      <c r="H16" s="9"/>
      <c r="I16" s="9"/>
      <c r="J16" s="21"/>
      <c r="K16" s="21"/>
    </row>
    <row r="17" customHeight="1" spans="1:11">
      <c r="A17" s="7"/>
      <c r="B17" s="7" t="s">
        <v>39</v>
      </c>
      <c r="C17" s="7" t="s">
        <v>40</v>
      </c>
      <c r="D17" s="7"/>
      <c r="E17" s="10"/>
      <c r="F17" s="7">
        <v>8</v>
      </c>
      <c r="G17" s="8"/>
      <c r="H17" s="9"/>
      <c r="I17" s="9"/>
      <c r="J17" s="21"/>
      <c r="K17" s="21"/>
    </row>
    <row r="18" customHeight="1" spans="1:11">
      <c r="A18" s="7"/>
      <c r="B18" s="7" t="s">
        <v>41</v>
      </c>
      <c r="C18" s="7" t="s">
        <v>42</v>
      </c>
      <c r="D18" s="7"/>
      <c r="E18" s="10"/>
      <c r="F18" s="7">
        <v>4</v>
      </c>
      <c r="G18" s="8"/>
      <c r="H18" s="9"/>
      <c r="I18" s="9"/>
      <c r="J18" s="21"/>
      <c r="K18" s="21"/>
    </row>
    <row r="19" s="1" customFormat="1" customHeight="1" spans="1:11">
      <c r="A19" s="13" t="s">
        <v>27</v>
      </c>
      <c r="B19" s="14"/>
      <c r="C19" s="14"/>
      <c r="D19" s="14"/>
      <c r="E19" s="15"/>
      <c r="F19" s="6">
        <f>SUM(F16:F18)</f>
        <v>30</v>
      </c>
      <c r="G19" s="16"/>
      <c r="H19" s="17"/>
      <c r="I19" s="17"/>
      <c r="J19" s="22"/>
      <c r="K19" s="22"/>
    </row>
    <row r="20" customHeight="1" spans="1:11">
      <c r="A20" s="7" t="s">
        <v>43</v>
      </c>
      <c r="B20" s="7" t="s">
        <v>44</v>
      </c>
      <c r="C20" s="7" t="s">
        <v>45</v>
      </c>
      <c r="D20" s="7"/>
      <c r="E20" s="10"/>
      <c r="F20" s="7">
        <v>6</v>
      </c>
      <c r="G20" s="8"/>
      <c r="H20" s="9"/>
      <c r="I20" s="9"/>
      <c r="J20" s="21"/>
      <c r="K20" s="21"/>
    </row>
    <row r="21" customHeight="1" spans="1:11">
      <c r="A21" s="7"/>
      <c r="B21" s="7"/>
      <c r="C21" s="7" t="s">
        <v>46</v>
      </c>
      <c r="D21" s="7"/>
      <c r="E21" s="10"/>
      <c r="F21" s="7">
        <v>12</v>
      </c>
      <c r="G21" s="8"/>
      <c r="H21" s="9"/>
      <c r="I21" s="9"/>
      <c r="J21" s="21"/>
      <c r="K21" s="21"/>
    </row>
    <row r="22" customHeight="1" spans="1:11">
      <c r="A22" s="7"/>
      <c r="B22" s="7"/>
      <c r="C22" s="7" t="s">
        <v>47</v>
      </c>
      <c r="D22" s="7"/>
      <c r="E22" s="10"/>
      <c r="F22" s="7">
        <v>4</v>
      </c>
      <c r="G22" s="8"/>
      <c r="H22" s="9"/>
      <c r="I22" s="9"/>
      <c r="J22" s="21"/>
      <c r="K22" s="21"/>
    </row>
    <row r="23" customHeight="1" spans="1:11">
      <c r="A23" s="7"/>
      <c r="B23" s="7"/>
      <c r="C23" s="7" t="s">
        <v>48</v>
      </c>
      <c r="D23" s="7"/>
      <c r="E23" s="10"/>
      <c r="F23" s="7">
        <v>8</v>
      </c>
      <c r="G23" s="8"/>
      <c r="H23" s="9"/>
      <c r="I23" s="9"/>
      <c r="J23" s="21"/>
      <c r="K23" s="21"/>
    </row>
    <row r="24" s="1" customFormat="1" customHeight="1" spans="1:11">
      <c r="A24" s="13" t="s">
        <v>27</v>
      </c>
      <c r="B24" s="14"/>
      <c r="C24" s="14"/>
      <c r="D24" s="14"/>
      <c r="E24" s="15"/>
      <c r="F24" s="6">
        <f>SUM(F20:F23)</f>
        <v>30</v>
      </c>
      <c r="G24" s="16"/>
      <c r="H24" s="17"/>
      <c r="I24" s="17"/>
      <c r="J24" s="22"/>
      <c r="K24" s="22"/>
    </row>
    <row r="25" s="1" customFormat="1" customHeight="1" spans="1:11">
      <c r="A25" s="18" t="s">
        <v>49</v>
      </c>
      <c r="B25" s="19"/>
      <c r="C25" s="19"/>
      <c r="D25" s="19"/>
      <c r="E25" s="20"/>
      <c r="F25" s="6">
        <f>F24+F19+F15+F9</f>
        <v>100</v>
      </c>
      <c r="G25" s="16"/>
      <c r="H25" s="17"/>
      <c r="I25" s="17"/>
      <c r="J25" s="22"/>
      <c r="K25" s="22"/>
    </row>
  </sheetData>
  <mergeCells count="15">
    <mergeCell ref="A9:E9"/>
    <mergeCell ref="A15:E15"/>
    <mergeCell ref="A19:E19"/>
    <mergeCell ref="A24:E24"/>
    <mergeCell ref="A25:E25"/>
    <mergeCell ref="A2:A8"/>
    <mergeCell ref="A10:A14"/>
    <mergeCell ref="A16:A18"/>
    <mergeCell ref="A20:A23"/>
    <mergeCell ref="B2:B4"/>
    <mergeCell ref="B5:B6"/>
    <mergeCell ref="B7:B8"/>
    <mergeCell ref="B10:B12"/>
    <mergeCell ref="B13:B14"/>
    <mergeCell ref="B20:B23"/>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干线公路小修保养项目</vt:lpstr>
      <vt:lpstr>附件1-绩效评价体系</vt:lpstr>
      <vt:lpstr>附件2-目标完成情况对比表</vt:lpstr>
      <vt:lpstr>附件3-项目情况明细表</vt:lpstr>
      <vt:lpstr>Sheet2</vt:lpstr>
      <vt:lpstr>农村公路养护项目-绩效评价体系 (2)</vt:lpstr>
      <vt:lpstr>公路设施养护维护项目</vt:lpstr>
      <vt:lpstr>应急及安全保障项目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温差</cp:lastModifiedBy>
  <dcterms:created xsi:type="dcterms:W3CDTF">2021-08-12T19:18:00Z</dcterms:created>
  <cp:lastPrinted>2023-10-15T12:50:00Z</cp:lastPrinted>
  <dcterms:modified xsi:type="dcterms:W3CDTF">2024-01-12T09:15:34Z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EE36EC6E4977478CA7D5B9EDF628C5F0_13</vt:lpwstr>
  </property>
  <property fmtid="{D5CDD505-2E9C-101B-9397-08002B2CF9AE}" pid="4" name="KSORubyTemplateID" linkTarget="0">
    <vt:lpwstr>20</vt:lpwstr>
  </property>
  <property fmtid="{D5CDD505-2E9C-101B-9397-08002B2CF9AE}" pid="5" name="KSOReadingLayout">
    <vt:bool>true</vt:bool>
  </property>
</Properties>
</file>